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0" yWindow="255" windowWidth="11760" windowHeight="8745" tabRatio="824"/>
  </bookViews>
  <sheets>
    <sheet name="Office 5S Audit" sheetId="9" r:id="rId1"/>
    <sheet name="Office 5S Action Plan" sheetId="463" r:id="rId2"/>
    <sheet name="Red Tag" sheetId="461" r:id="rId3"/>
    <sheet name="Red Tag Items Log" sheetId="6" r:id="rId4"/>
    <sheet name="Maturity Matrix" sheetId="462" r:id="rId5"/>
    <sheet name="5S Office Trend Data" sheetId="457" r:id="rId6"/>
    <sheet name="5S Office Charts - Period 1" sheetId="267" r:id="rId7"/>
    <sheet name="5S Office Charts - Period 2" sheetId="464" r:id="rId8"/>
    <sheet name="5S Office Charts - Period 3" sheetId="465" r:id="rId9"/>
    <sheet name="5S Office Charts - Period 4" sheetId="466" r:id="rId10"/>
  </sheets>
  <definedNames>
    <definedName name="_xlnm.Print_Area" localSheetId="5">'5S Office Trend Data'!$B$4:$D$12</definedName>
    <definedName name="_xlnm.Print_Area" localSheetId="4">'Maturity Matrix'!$A$4:$M$9</definedName>
    <definedName name="_xlnm.Print_Area" localSheetId="1">'Office 5S Action Plan'!$B$3:$L$30</definedName>
    <definedName name="_xlnm.Print_Area" localSheetId="0">'Office 5S Audit'!$B$2:$M$43</definedName>
    <definedName name="_xlnm.Print_Area" localSheetId="2">'Red Tag'!$A$1:$AH$47</definedName>
    <definedName name="_xlnm.Print_Area" localSheetId="3">'Red Tag Items Log'!$B$3:$E$24</definedName>
  </definedNames>
  <calcPr calcId="145621"/>
</workbook>
</file>

<file path=xl/calcChain.xml><?xml version="1.0" encoding="utf-8"?>
<calcChain xmlns="http://schemas.openxmlformats.org/spreadsheetml/2006/main">
  <c r="K33" i="466" l="1"/>
  <c r="K33" i="465"/>
  <c r="K33" i="464"/>
  <c r="D9" i="457"/>
  <c r="D8" i="457"/>
  <c r="D7" i="457"/>
  <c r="D6" i="457"/>
  <c r="D3" i="463"/>
  <c r="E3" i="463"/>
  <c r="J23" i="9"/>
  <c r="J13" i="9"/>
  <c r="J18" i="9"/>
  <c r="J24" i="9"/>
  <c r="J14" i="9"/>
  <c r="J25" i="9"/>
  <c r="J15" i="9"/>
  <c r="J26" i="9"/>
  <c r="J16" i="9"/>
  <c r="J27" i="9"/>
  <c r="J17" i="9"/>
  <c r="M23" i="9"/>
  <c r="M13" i="9"/>
  <c r="M24" i="9"/>
  <c r="M14" i="9"/>
  <c r="M27" i="9"/>
  <c r="M17" i="9"/>
  <c r="L23" i="9"/>
  <c r="L13" i="9"/>
  <c r="L18" i="9"/>
  <c r="L24" i="9"/>
  <c r="L14" i="9"/>
  <c r="L25" i="9"/>
  <c r="L15" i="9"/>
  <c r="L26" i="9"/>
  <c r="L16" i="9"/>
  <c r="L27" i="9"/>
  <c r="L17" i="9"/>
  <c r="K23" i="9"/>
  <c r="K13" i="9"/>
  <c r="K18" i="9"/>
  <c r="K24" i="9"/>
  <c r="K14" i="9"/>
  <c r="K25" i="9"/>
  <c r="K15" i="9"/>
  <c r="K26" i="9"/>
  <c r="K16" i="9"/>
  <c r="K27" i="9"/>
  <c r="K17" i="9"/>
  <c r="K5" i="462"/>
  <c r="E5" i="462"/>
  <c r="C5" i="462"/>
  <c r="M25" i="9"/>
  <c r="M15" i="9"/>
  <c r="G5" i="462"/>
  <c r="M26" i="9"/>
  <c r="M16" i="9"/>
  <c r="I5" i="462"/>
  <c r="K33" i="267"/>
  <c r="M18" i="9"/>
  <c r="C3" i="463"/>
  <c r="G8" i="462" l="1"/>
  <c r="G6" i="462"/>
  <c r="G7" i="462"/>
  <c r="G9" i="462"/>
  <c r="I7" i="462"/>
  <c r="I9" i="462"/>
  <c r="I6" i="462"/>
  <c r="I8" i="462"/>
  <c r="K8" i="462"/>
  <c r="K7" i="462"/>
  <c r="K9" i="462"/>
  <c r="K6" i="462"/>
  <c r="C7" i="462"/>
  <c r="C9" i="462"/>
  <c r="C6" i="462"/>
  <c r="C8" i="462"/>
  <c r="E8" i="462"/>
  <c r="E7" i="462"/>
  <c r="E9" i="462"/>
  <c r="E6" i="462"/>
</calcChain>
</file>

<file path=xl/sharedStrings.xml><?xml version="1.0" encoding="utf-8"?>
<sst xmlns="http://schemas.openxmlformats.org/spreadsheetml/2006/main" count="177" uniqueCount="144">
  <si>
    <t>Tag Number</t>
  </si>
  <si>
    <t>Item Tagged</t>
  </si>
  <si>
    <t>Reason for Tagging</t>
  </si>
  <si>
    <t>Notes / Disposition</t>
  </si>
  <si>
    <t>Sort</t>
  </si>
  <si>
    <t>Distinguish between what is needed and not needed</t>
  </si>
  <si>
    <t>A place for everything and everything in its place</t>
  </si>
  <si>
    <t>Shine</t>
  </si>
  <si>
    <t>(Cleanliness)</t>
  </si>
  <si>
    <t>Standardize</t>
  </si>
  <si>
    <t>Sustain</t>
  </si>
  <si>
    <t>3-4</t>
  </si>
  <si>
    <t>Q1</t>
  </si>
  <si>
    <t>Q2</t>
  </si>
  <si>
    <t>Q3</t>
  </si>
  <si>
    <t>Q4</t>
  </si>
  <si>
    <t>Routine discipline maintaining a clean and organized workplace</t>
  </si>
  <si>
    <t>Preventing the area from having abnormal operating conditions</t>
  </si>
  <si>
    <t>Stick to the rules (self-discipline)</t>
  </si>
  <si>
    <t xml:space="preserve">Unneeded inventory, supplies, parts, or materials exist (drawers / cabinets / work surfaces / storage areas) </t>
  </si>
  <si>
    <t>Aisles, stairways, corners etc. are free of items</t>
  </si>
  <si>
    <t>All items are placed in the proper location</t>
  </si>
  <si>
    <t>Garbage and recyclables are collected and disposed correctly</t>
  </si>
  <si>
    <t>Shared areas are cleaned and maintained regularly</t>
  </si>
  <si>
    <t>Everyone is involved in the improvement activities</t>
  </si>
  <si>
    <t>5S documentation and instructions are current</t>
  </si>
  <si>
    <t>Comments</t>
  </si>
  <si>
    <t>Average Scores</t>
  </si>
  <si>
    <t>Standardized</t>
  </si>
  <si>
    <t>Total Average Score</t>
  </si>
  <si>
    <t>CATEGORY</t>
  </si>
  <si>
    <t>Auditor:</t>
  </si>
  <si>
    <t>Area Audited:</t>
  </si>
  <si>
    <t>Personal drawers, cabinets, desktops, and storage areas are clearly marked and/or well organized</t>
  </si>
  <si>
    <t>Current Average Score</t>
  </si>
  <si>
    <t xml:space="preserve"> ISSUE OR PROBLEM:</t>
  </si>
  <si>
    <t xml:space="preserve"> TAG #</t>
  </si>
  <si>
    <t xml:space="preserve"> ACTION NEEDED (circle one and note comments if necessary):</t>
  </si>
  <si>
    <t xml:space="preserve">   </t>
  </si>
  <si>
    <t>1:</t>
  </si>
  <si>
    <t>Throw Away</t>
  </si>
  <si>
    <t>2:</t>
  </si>
  <si>
    <t>Organize</t>
  </si>
  <si>
    <t>3:</t>
  </si>
  <si>
    <t>Improve</t>
  </si>
  <si>
    <t>4: Resolve</t>
  </si>
  <si>
    <t>5:</t>
  </si>
  <si>
    <t>Other</t>
  </si>
  <si>
    <t xml:space="preserve"> DATE OF TAG:</t>
  </si>
  <si>
    <t xml:space="preserve"> CATEGORY (if appropriate):</t>
  </si>
  <si>
    <t xml:space="preserve"> DATE OF COMPLETION:</t>
  </si>
  <si>
    <t xml:space="preserve"> TAGGED BY:</t>
  </si>
  <si>
    <t xml:space="preserve"> ASSIGNED TO:</t>
  </si>
  <si>
    <t xml:space="preserve"> REVIEWED BY:</t>
  </si>
  <si>
    <t xml:space="preserve"> ACTION TAKEN:</t>
  </si>
  <si>
    <t>RED TAG ITEMS LOG</t>
  </si>
  <si>
    <t>Visual management tools identify if work is complete</t>
  </si>
  <si>
    <t>All items have a specific location</t>
  </si>
  <si>
    <t>Shared drawers, cabinets, work surfaces, and storage areas are clearly labeled and well organized</t>
  </si>
  <si>
    <t>E-mails and paper are filed daily</t>
  </si>
  <si>
    <t>Standardized cleaning and work procedures are followed</t>
  </si>
  <si>
    <t>Set in Order</t>
  </si>
  <si>
    <t>Goal</t>
  </si>
  <si>
    <t xml:space="preserve">Sort Through &amp; Discard Unused Items                             </t>
  </si>
  <si>
    <r>
      <t xml:space="preserve">Use Labels, Lines, Signs &amp; Colors to identify Normal vs. Abnormal Conditions          </t>
    </r>
    <r>
      <rPr>
        <b/>
        <i/>
        <sz val="12"/>
        <rFont val="Arial"/>
        <family val="2"/>
      </rPr>
      <t xml:space="preserve">     </t>
    </r>
  </si>
  <si>
    <t>Equipment, computers, work surfaces, and storage areas are clean</t>
  </si>
  <si>
    <t>Standardize the Rules to Make 5S a Habit</t>
  </si>
  <si>
    <t xml:space="preserve">Procedures are established to identify unnecessary items </t>
  </si>
  <si>
    <t xml:space="preserve">Cleaning is a Method of Inspection, Look for Hidden Defects               </t>
  </si>
  <si>
    <t>Staff is trained and fully understands 5S procedures</t>
  </si>
  <si>
    <t>5S standards are clearly displayed</t>
  </si>
  <si>
    <t xml:space="preserve">Sustaining plans are developed to ensure accountability       </t>
  </si>
  <si>
    <t xml:space="preserve">5S audits occur regularly </t>
  </si>
  <si>
    <t>CRITERIA</t>
  </si>
  <si>
    <t>AUDIT PERIOD</t>
  </si>
  <si>
    <t>Rating / Score</t>
  </si>
  <si>
    <t>SCORING SYSTEM</t>
  </si>
  <si>
    <t>RED TAG</t>
  </si>
  <si>
    <t>SORT</t>
  </si>
  <si>
    <t>SHINE</t>
  </si>
  <si>
    <t>STANDARDIZE</t>
  </si>
  <si>
    <t>SUSTAIN</t>
  </si>
  <si>
    <t>LEVEL  5                      Focus on Prevention</t>
  </si>
  <si>
    <t>Employees are continually seeking improvement opportunities.</t>
  </si>
  <si>
    <t>Anyone can walk into the work area and easily locate items. Abnormal conditions are visually obvious and corrective action measures are in place.</t>
  </si>
  <si>
    <t>Area employees have devised a dependable and documented method of preventive cleaning and maintenance. Work area cleanliness and organization are a way of life.</t>
  </si>
  <si>
    <t>Employees are continually seeking the elimination of waste, all changes are documented and information is shared with employees.</t>
  </si>
  <si>
    <t>Employees maintain consistent standards in compliance with the 5S program.</t>
  </si>
  <si>
    <t>LEVEL  4                              Focus on Consistency</t>
  </si>
  <si>
    <t>A dependable documented method has been established to maintain a work area free of unnecessary items.</t>
  </si>
  <si>
    <t>A dependable and documented method has been established to recognize, with a visual sweep, if items are out of place or exceed quantity limits.</t>
  </si>
  <si>
    <t>5S schedules detailing tasks and responsibilities are understood and practiced.</t>
  </si>
  <si>
    <t>Workplace method improvements are visible and understood by all employees.</t>
  </si>
  <si>
    <t>Checklists exist showing that employees follow through on 5S schedules.</t>
  </si>
  <si>
    <t>LEVEL  3                              Make It Visual</t>
  </si>
  <si>
    <t>All unnecessary items have been removed from the work area.</t>
  </si>
  <si>
    <t>Designated locations are marked to make organization more visible.</t>
  </si>
  <si>
    <t>5S schedules detailing tasks and responsibilities are developed and utilized.</t>
  </si>
  <si>
    <t>Workplace method improvements are being incorporated and documented.</t>
  </si>
  <si>
    <t>5S schedules detailing tasks and responsibilities have been developed and are utilized.</t>
  </si>
  <si>
    <t>LEVEL  2                              Focus on Basics</t>
  </si>
  <si>
    <t>Necessary and un-necessary items are separated.</t>
  </si>
  <si>
    <t>A designated location has been established for all items.</t>
  </si>
  <si>
    <t>Workplace areas are cleaned on a regularly scheduled basis.</t>
  </si>
  <si>
    <t>Workplace methods are being improved, but changes have not been documented.</t>
  </si>
  <si>
    <t>A recognized effort has been made to improve the condition of the work environment.</t>
  </si>
  <si>
    <t>LEVEL 1                      Just Beginning</t>
  </si>
  <si>
    <t>Necessary and unnecessary items are mixed together in the work area.</t>
  </si>
  <si>
    <t>Tools, supplies, books and materials are randomly located.</t>
  </si>
  <si>
    <t>Workplace areas are dirty and disorganized.</t>
  </si>
  <si>
    <t>No attempt is being made to document or improve current processes.</t>
  </si>
  <si>
    <t>Minimal attention is spent on housekeeping.</t>
  </si>
  <si>
    <t>SET IN ORDER</t>
  </si>
  <si>
    <t>Scale / # Problems</t>
  </si>
  <si>
    <t>High - 5 or more</t>
  </si>
  <si>
    <t>Low - None</t>
  </si>
  <si>
    <t>MATURITY LEVEL</t>
  </si>
  <si>
    <t>IMPROVEMENT INITIATIVES</t>
  </si>
  <si>
    <t>Period</t>
  </si>
  <si>
    <t xml:space="preserve">Rating </t>
  </si>
  <si>
    <t>5S MATURITY LEVEL SUMMARY</t>
  </si>
  <si>
    <t>Current Date</t>
  </si>
  <si>
    <t>Code</t>
  </si>
  <si>
    <t>Description</t>
  </si>
  <si>
    <t>Start Date</t>
  </si>
  <si>
    <t>End Date</t>
  </si>
  <si>
    <t>Date Closed</t>
  </si>
  <si>
    <t>Status</t>
  </si>
  <si>
    <t>Remarks / Comments</t>
  </si>
  <si>
    <t>Office 5S Action Plan</t>
  </si>
  <si>
    <r>
      <t>Objective :</t>
    </r>
    <r>
      <rPr>
        <b/>
        <sz val="11"/>
        <rFont val="Arial"/>
        <family val="2"/>
      </rPr>
      <t xml:space="preserve"> </t>
    </r>
  </si>
  <si>
    <t>Code: A- Action; R - Recommendation; S - Statement</t>
  </si>
  <si>
    <t>Item #</t>
  </si>
  <si>
    <t>Status: O - Open; C - Complete</t>
  </si>
  <si>
    <t>Unneeded equipment, storage, furniture, etc. exist</t>
  </si>
  <si>
    <t>Unneeded items on walls / bulletin boards, etc.</t>
  </si>
  <si>
    <t>Straighten</t>
  </si>
  <si>
    <t>Aisles, workstations, equipment locations are identified</t>
  </si>
  <si>
    <t>Organizational standards such as naming conventions for files, folders, and data have been developed and are reviewed/updated on a regular basis</t>
  </si>
  <si>
    <t>Primary Owner</t>
  </si>
  <si>
    <t>Comments:</t>
  </si>
  <si>
    <t>5S Office Trend Data</t>
  </si>
  <si>
    <t>Fill in your goals for each period. Add any comments in the comments box.</t>
  </si>
  <si>
    <t>PERIOD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</si>
</sst>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9"/>
      <name val="Arial"/>
    </font>
    <font>
      <b/>
      <sz val="18"/>
      <color indexed="9"/>
      <name val="Arial Rounded MT Bold"/>
      <family val="2"/>
    </font>
    <font>
      <b/>
      <sz val="8"/>
      <name val="Arial"/>
      <family val="2"/>
    </font>
    <font>
      <sz val="1"/>
      <color indexed="9"/>
      <name val="Arial"/>
      <family val="2"/>
    </font>
    <font>
      <sz val="8"/>
      <name val="Arial"/>
    </font>
    <font>
      <b/>
      <sz val="24"/>
      <name val="ARIAL"/>
      <family val="2"/>
    </font>
    <font>
      <sz val="24"/>
      <name val="ARIAL"/>
      <family val="2"/>
    </font>
    <font>
      <b/>
      <i/>
      <sz val="12"/>
      <color indexed="23"/>
      <name val="Arial"/>
      <family val="2"/>
    </font>
    <font>
      <sz val="11"/>
      <name val="Arial"/>
      <family val="2"/>
    </font>
    <font>
      <b/>
      <u/>
      <sz val="14"/>
      <color indexed="12"/>
      <name val="Arial"/>
      <family val="2"/>
    </font>
    <font>
      <b/>
      <u/>
      <sz val="11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u/>
      <sz val="11"/>
      <name val="Arial"/>
      <family val="2"/>
    </font>
    <font>
      <b/>
      <u/>
      <sz val="11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indexed="9"/>
      <name val="Arial"/>
      <family val="2"/>
    </font>
    <font>
      <b/>
      <sz val="26"/>
      <color indexed="9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10"/>
      </top>
      <bottom/>
      <diagonal/>
    </border>
    <border>
      <left style="thin">
        <color indexed="64"/>
      </left>
      <right/>
      <top style="medium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medium">
        <color indexed="8"/>
      </top>
      <bottom/>
      <diagonal/>
    </border>
    <border>
      <left/>
      <right style="thick">
        <color indexed="10"/>
      </right>
      <top style="medium">
        <color indexed="8"/>
      </top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medium">
        <color indexed="10"/>
      </top>
      <bottom/>
      <diagonal/>
    </border>
    <border>
      <left/>
      <right style="thick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indexed="1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69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2" fontId="12" fillId="0" borderId="0" xfId="0" applyNumberFormat="1" applyFont="1" applyBorder="1"/>
    <xf numFmtId="0" fontId="1" fillId="0" borderId="0" xfId="1"/>
    <xf numFmtId="0" fontId="1" fillId="0" borderId="0" xfId="1" applyBorder="1"/>
    <xf numFmtId="0" fontId="2" fillId="0" borderId="2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2" fillId="0" borderId="5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</xf>
    <xf numFmtId="20" fontId="2" fillId="0" borderId="0" xfId="1" quotePrefix="1" applyNumberFormat="1" applyFont="1" applyBorder="1" applyAlignment="1" applyProtection="1">
      <alignment vertical="center"/>
    </xf>
    <xf numFmtId="0" fontId="2" fillId="0" borderId="0" xfId="1" quotePrefix="1" applyFont="1" applyBorder="1" applyAlignment="1" applyProtection="1">
      <alignment vertical="center"/>
    </xf>
    <xf numFmtId="0" fontId="2" fillId="0" borderId="7" xfId="1" quotePrefix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vertical="center"/>
    </xf>
    <xf numFmtId="0" fontId="2" fillId="0" borderId="10" xfId="1" applyFont="1" applyBorder="1" applyAlignment="1" applyProtection="1">
      <alignment vertical="center"/>
    </xf>
    <xf numFmtId="0" fontId="2" fillId="0" borderId="11" xfId="1" applyFont="1" applyBorder="1" applyAlignment="1" applyProtection="1">
      <alignment vertical="center"/>
    </xf>
    <xf numFmtId="0" fontId="11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quotePrefix="1" applyFont="1" applyAlignment="1">
      <alignment horizontal="right"/>
    </xf>
    <xf numFmtId="0" fontId="8" fillId="3" borderId="15" xfId="0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3" fillId="4" borderId="0" xfId="1" applyFont="1" applyFill="1" applyBorder="1"/>
    <xf numFmtId="0" fontId="2" fillId="0" borderId="18" xfId="1" applyFont="1" applyBorder="1" applyAlignment="1" applyProtection="1">
      <alignment vertical="center"/>
    </xf>
    <xf numFmtId="0" fontId="2" fillId="0" borderId="19" xfId="1" applyFont="1" applyBorder="1" applyAlignment="1" applyProtection="1">
      <alignment vertical="center"/>
    </xf>
    <xf numFmtId="0" fontId="13" fillId="4" borderId="20" xfId="1" applyFont="1" applyFill="1" applyBorder="1"/>
    <xf numFmtId="0" fontId="13" fillId="4" borderId="21" xfId="1" applyFont="1" applyFill="1" applyBorder="1"/>
    <xf numFmtId="0" fontId="13" fillId="4" borderId="22" xfId="1" applyFont="1" applyFill="1" applyBorder="1"/>
    <xf numFmtId="0" fontId="13" fillId="4" borderId="23" xfId="1" applyFont="1" applyFill="1" applyBorder="1"/>
    <xf numFmtId="0" fontId="13" fillId="4" borderId="24" xfId="1" applyFont="1" applyFill="1" applyBorder="1"/>
    <xf numFmtId="0" fontId="2" fillId="0" borderId="25" xfId="1" applyFont="1" applyBorder="1" applyAlignment="1" applyProtection="1">
      <alignment vertical="center"/>
    </xf>
    <xf numFmtId="0" fontId="2" fillId="0" borderId="26" xfId="1" applyFont="1" applyBorder="1" applyAlignment="1" applyProtection="1">
      <alignment vertical="center"/>
    </xf>
    <xf numFmtId="0" fontId="2" fillId="0" borderId="23" xfId="1" applyFont="1" applyBorder="1" applyAlignment="1" applyProtection="1">
      <alignment vertical="center"/>
    </xf>
    <xf numFmtId="0" fontId="2" fillId="0" borderId="24" xfId="1" applyFont="1" applyBorder="1" applyAlignment="1" applyProtection="1">
      <alignment vertical="center"/>
    </xf>
    <xf numFmtId="0" fontId="2" fillId="0" borderId="27" xfId="1" applyFont="1" applyBorder="1" applyAlignment="1" applyProtection="1">
      <alignment vertical="center"/>
    </xf>
    <xf numFmtId="0" fontId="2" fillId="0" borderId="28" xfId="1" applyFont="1" applyBorder="1" applyAlignment="1" applyProtection="1">
      <alignment vertical="center"/>
    </xf>
    <xf numFmtId="0" fontId="2" fillId="0" borderId="29" xfId="1" applyFont="1" applyBorder="1" applyAlignment="1" applyProtection="1">
      <alignment vertical="center"/>
    </xf>
    <xf numFmtId="0" fontId="2" fillId="0" borderId="30" xfId="1" applyFont="1" applyBorder="1" applyAlignment="1" applyProtection="1">
      <alignment vertical="center"/>
    </xf>
    <xf numFmtId="0" fontId="2" fillId="0" borderId="31" xfId="1" quotePrefix="1" applyFont="1" applyBorder="1" applyAlignment="1" applyProtection="1">
      <alignment vertical="center"/>
    </xf>
    <xf numFmtId="0" fontId="2" fillId="0" borderId="32" xfId="1" applyFont="1" applyBorder="1" applyAlignment="1" applyProtection="1">
      <alignment vertical="center"/>
    </xf>
    <xf numFmtId="0" fontId="2" fillId="0" borderId="33" xfId="1" applyFont="1" applyBorder="1" applyAlignment="1" applyProtection="1">
      <alignment vertical="center"/>
    </xf>
    <xf numFmtId="0" fontId="2" fillId="0" borderId="34" xfId="1" applyFont="1" applyBorder="1" applyAlignment="1" applyProtection="1">
      <alignment vertical="center"/>
    </xf>
    <xf numFmtId="0" fontId="2" fillId="0" borderId="35" xfId="1" applyFont="1" applyBorder="1" applyAlignment="1" applyProtection="1">
      <alignment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5" borderId="36" xfId="0" applyNumberFormat="1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 wrapText="1"/>
    </xf>
    <xf numFmtId="164" fontId="16" fillId="0" borderId="36" xfId="0" applyNumberFormat="1" applyFont="1" applyBorder="1" applyAlignment="1">
      <alignment horizontal="center" vertical="center" wrapText="1"/>
    </xf>
    <xf numFmtId="164" fontId="16" fillId="0" borderId="39" xfId="0" applyNumberFormat="1" applyFont="1" applyBorder="1" applyAlignment="1">
      <alignment horizontal="center" vertical="center" wrapText="1"/>
    </xf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39" xfId="0" applyFont="1" applyFill="1" applyBorder="1"/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36" xfId="0" applyFont="1" applyFill="1" applyBorder="1"/>
    <xf numFmtId="0" fontId="7" fillId="2" borderId="3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 wrapText="1"/>
    </xf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12" xfId="0" applyFont="1" applyFill="1" applyBorder="1"/>
    <xf numFmtId="0" fontId="7" fillId="2" borderId="36" xfId="0" applyFont="1" applyFill="1" applyBorder="1" applyAlignment="1">
      <alignment horizontal="left" wrapText="1"/>
    </xf>
    <xf numFmtId="0" fontId="7" fillId="2" borderId="42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 wrapText="1"/>
    </xf>
    <xf numFmtId="0" fontId="7" fillId="2" borderId="42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46" xfId="0" applyFont="1" applyFill="1" applyBorder="1"/>
    <xf numFmtId="0" fontId="7" fillId="2" borderId="47" xfId="0" applyFont="1" applyFill="1" applyBorder="1"/>
    <xf numFmtId="0" fontId="3" fillId="2" borderId="48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center"/>
    </xf>
    <xf numFmtId="0" fontId="7" fillId="2" borderId="49" xfId="0" applyFont="1" applyFill="1" applyBorder="1"/>
    <xf numFmtId="0" fontId="9" fillId="2" borderId="49" xfId="0" applyFont="1" applyFill="1" applyBorder="1"/>
    <xf numFmtId="0" fontId="7" fillId="2" borderId="52" xfId="0" applyFont="1" applyFill="1" applyBorder="1"/>
    <xf numFmtId="0" fontId="6" fillId="2" borderId="53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6" fillId="2" borderId="49" xfId="0" applyFont="1" applyFill="1" applyBorder="1" applyAlignment="1">
      <alignment horizontal="left"/>
    </xf>
    <xf numFmtId="0" fontId="6" fillId="2" borderId="55" xfId="0" applyFont="1" applyFill="1" applyBorder="1" applyAlignment="1">
      <alignment horizontal="left"/>
    </xf>
    <xf numFmtId="0" fontId="6" fillId="2" borderId="56" xfId="0" applyFont="1" applyFill="1" applyBorder="1" applyAlignment="1">
      <alignment horizontal="left"/>
    </xf>
    <xf numFmtId="0" fontId="6" fillId="2" borderId="57" xfId="0" applyFont="1" applyFill="1" applyBorder="1" applyAlignment="1">
      <alignment horizontal="left"/>
    </xf>
    <xf numFmtId="0" fontId="6" fillId="2" borderId="58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0" fillId="2" borderId="0" xfId="0" applyFont="1" applyFill="1"/>
    <xf numFmtId="0" fontId="13" fillId="2" borderId="0" xfId="0" applyFont="1" applyFill="1"/>
    <xf numFmtId="1" fontId="25" fillId="0" borderId="65" xfId="2" applyNumberFormat="1" applyFont="1" applyFill="1" applyBorder="1" applyAlignment="1">
      <alignment horizontal="center" vertical="center"/>
    </xf>
    <xf numFmtId="0" fontId="21" fillId="0" borderId="66" xfId="2" applyFont="1" applyFill="1" applyBorder="1" applyAlignment="1">
      <alignment horizontal="center" vertical="top" wrapText="1"/>
    </xf>
    <xf numFmtId="0" fontId="21" fillId="0" borderId="67" xfId="2" applyFont="1" applyFill="1" applyBorder="1" applyAlignment="1">
      <alignment horizontal="center" vertical="center" wrapText="1"/>
    </xf>
    <xf numFmtId="0" fontId="21" fillId="0" borderId="68" xfId="2" applyFont="1" applyFill="1" applyBorder="1" applyAlignment="1">
      <alignment horizontal="left" vertical="center" wrapText="1"/>
    </xf>
    <xf numFmtId="1" fontId="25" fillId="0" borderId="69" xfId="2" applyNumberFormat="1" applyFont="1" applyFill="1" applyBorder="1" applyAlignment="1">
      <alignment horizontal="center" vertical="center"/>
    </xf>
    <xf numFmtId="0" fontId="21" fillId="0" borderId="70" xfId="2" applyFont="1" applyFill="1" applyBorder="1" applyAlignment="1">
      <alignment horizontal="center" vertical="top" wrapText="1"/>
    </xf>
    <xf numFmtId="0" fontId="21" fillId="0" borderId="71" xfId="2" applyFont="1" applyFill="1" applyBorder="1" applyAlignment="1">
      <alignment horizontal="center" vertical="center" wrapText="1"/>
    </xf>
    <xf numFmtId="0" fontId="21" fillId="0" borderId="72" xfId="2" applyFont="1" applyFill="1" applyBorder="1" applyAlignment="1">
      <alignment horizontal="left" vertical="center" wrapText="1"/>
    </xf>
    <xf numFmtId="1" fontId="25" fillId="0" borderId="73" xfId="2" applyNumberFormat="1" applyFont="1" applyFill="1" applyBorder="1" applyAlignment="1">
      <alignment horizontal="center" vertical="center"/>
    </xf>
    <xf numFmtId="0" fontId="21" fillId="0" borderId="74" xfId="2" applyFont="1" applyFill="1" applyBorder="1" applyAlignment="1">
      <alignment horizontal="center" vertical="top" wrapText="1"/>
    </xf>
    <xf numFmtId="0" fontId="21" fillId="0" borderId="75" xfId="2" applyNumberFormat="1" applyFont="1" applyFill="1" applyBorder="1" applyAlignment="1">
      <alignment horizontal="center" vertical="center" wrapText="1"/>
    </xf>
    <xf numFmtId="0" fontId="21" fillId="0" borderId="76" xfId="2" applyFont="1" applyFill="1" applyBorder="1" applyAlignment="1">
      <alignment horizontal="left" vertical="center" wrapText="1"/>
    </xf>
    <xf numFmtId="0" fontId="21" fillId="0" borderId="77" xfId="2" applyFont="1" applyFill="1" applyBorder="1" applyAlignment="1">
      <alignment horizontal="left" vertical="top" wrapText="1"/>
    </xf>
    <xf numFmtId="0" fontId="21" fillId="0" borderId="78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 wrapText="1"/>
    </xf>
    <xf numFmtId="0" fontId="21" fillId="0" borderId="79" xfId="2" applyFont="1" applyBorder="1"/>
    <xf numFmtId="0" fontId="21" fillId="0" borderId="80" xfId="2" applyFont="1" applyBorder="1"/>
    <xf numFmtId="0" fontId="21" fillId="0" borderId="80" xfId="2" applyFont="1" applyFill="1" applyBorder="1"/>
    <xf numFmtId="0" fontId="21" fillId="0" borderId="81" xfId="2" applyFont="1" applyBorder="1"/>
    <xf numFmtId="0" fontId="21" fillId="0" borderId="66" xfId="2" applyFont="1" applyFill="1" applyBorder="1" applyAlignment="1">
      <alignment horizontal="center" vertical="center" wrapText="1"/>
    </xf>
    <xf numFmtId="0" fontId="21" fillId="0" borderId="70" xfId="2" applyFont="1" applyFill="1" applyBorder="1" applyAlignment="1">
      <alignment horizontal="center" vertical="center" wrapText="1"/>
    </xf>
    <xf numFmtId="0" fontId="21" fillId="0" borderId="82" xfId="2" applyNumberFormat="1" applyFont="1" applyFill="1" applyBorder="1" applyAlignment="1">
      <alignment horizontal="center" vertical="center" wrapText="1"/>
    </xf>
    <xf numFmtId="0" fontId="7" fillId="6" borderId="0" xfId="0" applyFont="1" applyFill="1"/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6" fillId="6" borderId="0" xfId="0" applyFont="1" applyFill="1" applyAlignment="1">
      <alignment horizontal="center"/>
    </xf>
    <xf numFmtId="0" fontId="21" fillId="6" borderId="0" xfId="2" applyFont="1" applyFill="1"/>
    <xf numFmtId="0" fontId="22" fillId="6" borderId="0" xfId="2" applyFont="1" applyFill="1" applyBorder="1" applyAlignment="1">
      <alignment horizontal="center"/>
    </xf>
    <xf numFmtId="0" fontId="28" fillId="6" borderId="0" xfId="2" applyFont="1" applyFill="1" applyBorder="1" applyAlignment="1">
      <alignment horizontal="center"/>
    </xf>
    <xf numFmtId="0" fontId="29" fillId="6" borderId="0" xfId="2" applyFont="1" applyFill="1" applyAlignment="1">
      <alignment horizontal="right"/>
    </xf>
    <xf numFmtId="0" fontId="29" fillId="6" borderId="0" xfId="2" applyFont="1" applyFill="1" applyAlignment="1">
      <alignment horizontal="center"/>
    </xf>
    <xf numFmtId="0" fontId="29" fillId="6" borderId="0" xfId="2" applyFont="1" applyFill="1"/>
    <xf numFmtId="0" fontId="21" fillId="6" borderId="0" xfId="2" applyFont="1" applyFill="1" applyBorder="1" applyAlignment="1"/>
    <xf numFmtId="0" fontId="24" fillId="6" borderId="0" xfId="2" applyFont="1" applyFill="1" applyBorder="1" applyAlignment="1"/>
    <xf numFmtId="0" fontId="23" fillId="6" borderId="0" xfId="2" applyFont="1" applyFill="1" applyBorder="1" applyAlignment="1">
      <alignment horizontal="center"/>
    </xf>
    <xf numFmtId="0" fontId="0" fillId="6" borderId="0" xfId="0" applyFill="1"/>
    <xf numFmtId="0" fontId="25" fillId="6" borderId="0" xfId="2" applyFont="1" applyFill="1"/>
    <xf numFmtId="0" fontId="26" fillId="6" borderId="0" xfId="2" applyFont="1" applyFill="1" applyAlignment="1">
      <alignment horizontal="right"/>
    </xf>
    <xf numFmtId="0" fontId="26" fillId="6" borderId="0" xfId="2" applyFont="1" applyFill="1" applyAlignment="1">
      <alignment horizontal="center"/>
    </xf>
    <xf numFmtId="0" fontId="26" fillId="6" borderId="0" xfId="2" applyFont="1" applyFill="1"/>
    <xf numFmtId="0" fontId="21" fillId="6" borderId="0" xfId="2" applyFont="1" applyFill="1" applyAlignment="1">
      <alignment horizontal="left"/>
    </xf>
    <xf numFmtId="0" fontId="25" fillId="6" borderId="0" xfId="2" applyFont="1" applyFill="1" applyAlignment="1">
      <alignment horizontal="left"/>
    </xf>
    <xf numFmtId="0" fontId="27" fillId="7" borderId="91" xfId="2" applyFont="1" applyFill="1" applyBorder="1"/>
    <xf numFmtId="0" fontId="27" fillId="7" borderId="92" xfId="2" applyFont="1" applyFill="1" applyBorder="1"/>
    <xf numFmtId="0" fontId="25" fillId="7" borderId="92" xfId="2" applyFont="1" applyFill="1" applyBorder="1"/>
    <xf numFmtId="0" fontId="21" fillId="7" borderId="92" xfId="2" applyFont="1" applyFill="1" applyBorder="1"/>
    <xf numFmtId="0" fontId="25" fillId="7" borderId="93" xfId="2" applyFont="1" applyFill="1" applyBorder="1"/>
    <xf numFmtId="0" fontId="27" fillId="7" borderId="94" xfId="2" applyFont="1" applyFill="1" applyBorder="1"/>
    <xf numFmtId="0" fontId="27" fillId="7" borderId="6" xfId="2" applyFont="1" applyFill="1" applyBorder="1"/>
    <xf numFmtId="0" fontId="25" fillId="7" borderId="0" xfId="2" applyFont="1" applyFill="1" applyBorder="1"/>
    <xf numFmtId="0" fontId="25" fillId="7" borderId="6" xfId="2" applyFont="1" applyFill="1" applyBorder="1" applyAlignment="1">
      <alignment horizontal="left"/>
    </xf>
    <xf numFmtId="0" fontId="25" fillId="7" borderId="6" xfId="2" applyFont="1" applyFill="1" applyBorder="1"/>
    <xf numFmtId="0" fontId="21" fillId="7" borderId="6" xfId="2" applyFont="1" applyFill="1" applyBorder="1"/>
    <xf numFmtId="0" fontId="21" fillId="7" borderId="0" xfId="2" applyFont="1" applyFill="1" applyBorder="1"/>
    <xf numFmtId="0" fontId="25" fillId="7" borderId="95" xfId="2" applyFont="1" applyFill="1" applyBorder="1" applyAlignment="1">
      <alignment horizontal="left"/>
    </xf>
    <xf numFmtId="0" fontId="25" fillId="7" borderId="96" xfId="2" applyFont="1" applyFill="1" applyBorder="1"/>
    <xf numFmtId="0" fontId="27" fillId="7" borderId="0" xfId="2" applyFont="1" applyFill="1" applyBorder="1"/>
    <xf numFmtId="0" fontId="25" fillId="7" borderId="95" xfId="2" applyFont="1" applyFill="1" applyBorder="1"/>
    <xf numFmtId="0" fontId="25" fillId="7" borderId="97" xfId="2" applyFont="1" applyFill="1" applyBorder="1" applyAlignment="1">
      <alignment horizontal="left"/>
    </xf>
    <xf numFmtId="0" fontId="25" fillId="7" borderId="1" xfId="2" applyFont="1" applyFill="1" applyBorder="1"/>
    <xf numFmtId="0" fontId="27" fillId="7" borderId="1" xfId="2" applyFont="1" applyFill="1" applyBorder="1" applyAlignment="1">
      <alignment horizontal="left"/>
    </xf>
    <xf numFmtId="0" fontId="25" fillId="7" borderId="1" xfId="2" applyFont="1" applyFill="1" applyBorder="1" applyAlignment="1">
      <alignment horizontal="left"/>
    </xf>
    <xf numFmtId="0" fontId="21" fillId="7" borderId="1" xfId="2" applyFont="1" applyFill="1" applyBorder="1" applyAlignment="1">
      <alignment horizontal="center"/>
    </xf>
    <xf numFmtId="0" fontId="21" fillId="7" borderId="1" xfId="2" applyFont="1" applyFill="1" applyBorder="1"/>
    <xf numFmtId="0" fontId="25" fillId="7" borderId="98" xfId="2" applyFont="1" applyFill="1" applyBorder="1"/>
    <xf numFmtId="0" fontId="30" fillId="8" borderId="60" xfId="2" applyFont="1" applyFill="1" applyBorder="1" applyAlignment="1">
      <alignment horizontal="center" vertical="top" wrapText="1"/>
    </xf>
    <xf numFmtId="0" fontId="30" fillId="8" borderId="61" xfId="2" applyFont="1" applyFill="1" applyBorder="1" applyAlignment="1">
      <alignment horizontal="center" vertical="top" wrapText="1"/>
    </xf>
    <xf numFmtId="0" fontId="30" fillId="8" borderId="15" xfId="2" applyFont="1" applyFill="1" applyBorder="1" applyAlignment="1">
      <alignment horizontal="center" vertical="center"/>
    </xf>
    <xf numFmtId="0" fontId="30" fillId="8" borderId="62" xfId="2" applyFont="1" applyFill="1" applyBorder="1" applyAlignment="1">
      <alignment horizontal="center" vertical="center"/>
    </xf>
    <xf numFmtId="0" fontId="30" fillId="8" borderId="61" xfId="2" applyFont="1" applyFill="1" applyBorder="1" applyAlignment="1">
      <alignment horizontal="center" vertical="center"/>
    </xf>
    <xf numFmtId="0" fontId="30" fillId="8" borderId="63" xfId="2" applyFont="1" applyFill="1" applyBorder="1" applyAlignment="1">
      <alignment horizontal="center" vertical="center" wrapText="1"/>
    </xf>
    <xf numFmtId="0" fontId="30" fillId="8" borderId="63" xfId="2" applyFont="1" applyFill="1" applyBorder="1" applyAlignment="1">
      <alignment horizontal="center" vertical="top" wrapText="1"/>
    </xf>
    <xf numFmtId="0" fontId="30" fillId="8" borderId="63" xfId="2" applyFont="1" applyFill="1" applyBorder="1" applyAlignment="1">
      <alignment horizontal="center" vertical="center"/>
    </xf>
    <xf numFmtId="0" fontId="30" fillId="8" borderId="64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0" fillId="6" borderId="36" xfId="0" applyFill="1" applyBorder="1" applyAlignment="1">
      <alignment horizontal="center" wrapText="1"/>
    </xf>
    <xf numFmtId="0" fontId="31" fillId="8" borderId="12" xfId="0" applyFont="1" applyFill="1" applyBorder="1" applyAlignment="1">
      <alignment horizontal="center" vertical="center" wrapText="1"/>
    </xf>
    <xf numFmtId="0" fontId="31" fillId="8" borderId="58" xfId="0" applyFont="1" applyFill="1" applyBorder="1" applyAlignment="1">
      <alignment horizontal="center" vertical="center" wrapText="1"/>
    </xf>
    <xf numFmtId="0" fontId="31" fillId="8" borderId="102" xfId="0" applyFont="1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wrapText="1"/>
    </xf>
    <xf numFmtId="0" fontId="0" fillId="6" borderId="42" xfId="0" applyFill="1" applyBorder="1" applyAlignment="1">
      <alignment horizontal="center" wrapText="1"/>
    </xf>
    <xf numFmtId="0" fontId="0" fillId="6" borderId="43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15" fillId="7" borderId="3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6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32" fillId="8" borderId="36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/>
    </xf>
    <xf numFmtId="0" fontId="32" fillId="8" borderId="36" xfId="0" applyFont="1" applyFill="1" applyBorder="1" applyAlignment="1">
      <alignment horizontal="center" vertical="center"/>
    </xf>
    <xf numFmtId="165" fontId="21" fillId="0" borderId="66" xfId="2" applyNumberFormat="1" applyFont="1" applyFill="1" applyBorder="1" applyAlignment="1">
      <alignment horizontal="center" vertical="center"/>
    </xf>
    <xf numFmtId="165" fontId="21" fillId="0" borderId="70" xfId="2" applyNumberFormat="1" applyFont="1" applyFill="1" applyBorder="1" applyAlignment="1">
      <alignment horizontal="center" vertical="center"/>
    </xf>
    <xf numFmtId="165" fontId="21" fillId="0" borderId="1" xfId="2" applyNumberFormat="1" applyFont="1" applyFill="1" applyBorder="1" applyAlignment="1">
      <alignment horizontal="center" vertical="center"/>
    </xf>
    <xf numFmtId="165" fontId="21" fillId="0" borderId="67" xfId="2" applyNumberFormat="1" applyFont="1" applyFill="1" applyBorder="1" applyAlignment="1">
      <alignment horizontal="center" vertical="center" wrapText="1"/>
    </xf>
    <xf numFmtId="165" fontId="21" fillId="0" borderId="71" xfId="2" applyNumberFormat="1" applyFont="1" applyFill="1" applyBorder="1" applyAlignment="1">
      <alignment horizontal="center" vertical="center" wrapText="1"/>
    </xf>
    <xf numFmtId="165" fontId="21" fillId="0" borderId="75" xfId="2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164" fontId="35" fillId="7" borderId="36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33" fillId="8" borderId="13" xfId="0" applyFont="1" applyFill="1" applyBorder="1" applyAlignment="1">
      <alignment horizontal="center" vertical="center"/>
    </xf>
    <xf numFmtId="164" fontId="35" fillId="6" borderId="41" xfId="0" applyNumberFormat="1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164" fontId="35" fillId="7" borderId="42" xfId="0" applyNumberFormat="1" applyFont="1" applyFill="1" applyBorder="1" applyAlignment="1">
      <alignment horizontal="center" vertical="center"/>
    </xf>
    <xf numFmtId="164" fontId="35" fillId="6" borderId="43" xfId="0" applyNumberFormat="1" applyFont="1" applyFill="1" applyBorder="1" applyAlignment="1">
      <alignment horizontal="center" vertical="center"/>
    </xf>
    <xf numFmtId="0" fontId="33" fillId="8" borderId="104" xfId="0" applyFont="1" applyFill="1" applyBorder="1" applyAlignment="1">
      <alignment horizontal="center" vertical="center"/>
    </xf>
    <xf numFmtId="164" fontId="35" fillId="7" borderId="39" xfId="0" applyNumberFormat="1" applyFont="1" applyFill="1" applyBorder="1" applyAlignment="1">
      <alignment horizontal="center" vertical="center"/>
    </xf>
    <xf numFmtId="164" fontId="35" fillId="6" borderId="40" xfId="0" applyNumberFormat="1" applyFont="1" applyFill="1" applyBorder="1" applyAlignment="1">
      <alignment horizontal="center" vertical="center"/>
    </xf>
    <xf numFmtId="0" fontId="33" fillId="8" borderId="44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16" fontId="7" fillId="7" borderId="13" xfId="0" quotePrefix="1" applyNumberFormat="1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164" fontId="7" fillId="2" borderId="36" xfId="0" applyNumberFormat="1" applyFont="1" applyFill="1" applyBorder="1" applyAlignment="1">
      <alignment horizontal="center" vertical="center"/>
    </xf>
    <xf numFmtId="164" fontId="7" fillId="2" borderId="50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51" xfId="0" applyNumberFormat="1" applyFont="1" applyFill="1" applyBorder="1" applyAlignment="1">
      <alignment horizontal="center" vertical="center"/>
    </xf>
    <xf numFmtId="0" fontId="31" fillId="8" borderId="87" xfId="0" applyFont="1" applyFill="1" applyBorder="1" applyAlignment="1">
      <alignment horizontal="center"/>
    </xf>
    <xf numFmtId="0" fontId="36" fillId="8" borderId="88" xfId="0" applyFont="1" applyFill="1" applyBorder="1"/>
    <xf numFmtId="0" fontId="36" fillId="8" borderId="89" xfId="0" applyFont="1" applyFill="1" applyBorder="1"/>
    <xf numFmtId="0" fontId="7" fillId="7" borderId="36" xfId="0" applyFont="1" applyFill="1" applyBorder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83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horizontal="center" vertical="center" wrapText="1"/>
    </xf>
    <xf numFmtId="1" fontId="7" fillId="7" borderId="36" xfId="0" quotePrefix="1" applyNumberFormat="1" applyFont="1" applyFill="1" applyBorder="1" applyAlignment="1">
      <alignment horizontal="center"/>
    </xf>
    <xf numFmtId="1" fontId="7" fillId="7" borderId="50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top"/>
    </xf>
    <xf numFmtId="0" fontId="10" fillId="2" borderId="58" xfId="0" applyFont="1" applyFill="1" applyBorder="1" applyAlignment="1">
      <alignment horizontal="left" vertical="top"/>
    </xf>
    <xf numFmtId="0" fontId="10" fillId="2" borderId="5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10" fillId="2" borderId="36" xfId="0" applyFont="1" applyFill="1" applyBorder="1" applyAlignment="1">
      <alignment horizontal="left" vertical="top"/>
    </xf>
    <xf numFmtId="0" fontId="10" fillId="2" borderId="50" xfId="0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left" vertical="top"/>
    </xf>
    <xf numFmtId="0" fontId="10" fillId="2" borderId="42" xfId="0" applyFont="1" applyFill="1" applyBorder="1" applyAlignment="1">
      <alignment horizontal="left" vertical="top"/>
    </xf>
    <xf numFmtId="0" fontId="10" fillId="2" borderId="86" xfId="0" applyFont="1" applyFill="1" applyBorder="1" applyAlignment="1">
      <alignment horizontal="left" vertical="top"/>
    </xf>
    <xf numFmtId="0" fontId="7" fillId="7" borderId="42" xfId="0" applyFont="1" applyFill="1" applyBorder="1" applyAlignment="1">
      <alignment horizontal="center"/>
    </xf>
    <xf numFmtId="0" fontId="7" fillId="7" borderId="86" xfId="0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/>
    </xf>
    <xf numFmtId="0" fontId="4" fillId="6" borderId="0" xfId="2" applyFont="1" applyFill="1" applyAlignment="1">
      <alignment horizontal="center"/>
    </xf>
    <xf numFmtId="0" fontId="22" fillId="6" borderId="0" xfId="2" applyFont="1" applyFill="1" applyBorder="1" applyAlignment="1">
      <alignment horizontal="center"/>
    </xf>
    <xf numFmtId="0" fontId="14" fillId="4" borderId="99" xfId="1" applyFont="1" applyFill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4" fillId="6" borderId="0" xfId="0" applyFont="1" applyFill="1" applyAlignment="1">
      <alignment horizontal="center" wrapText="1"/>
    </xf>
    <xf numFmtId="0" fontId="32" fillId="8" borderId="37" xfId="0" applyFont="1" applyFill="1" applyBorder="1" applyAlignment="1">
      <alignment horizontal="center" vertical="center"/>
    </xf>
    <xf numFmtId="0" fontId="32" fillId="8" borderId="9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0" fillId="2" borderId="87" xfId="0" applyFill="1" applyBorder="1" applyAlignment="1">
      <alignment horizontal="left"/>
    </xf>
    <xf numFmtId="0" fontId="0" fillId="2" borderId="88" xfId="0" applyFill="1" applyBorder="1" applyAlignment="1">
      <alignment horizontal="left"/>
    </xf>
    <xf numFmtId="0" fontId="0" fillId="2" borderId="103" xfId="0" applyFill="1" applyBorder="1" applyAlignment="1">
      <alignment horizontal="left"/>
    </xf>
  </cellXfs>
  <cellStyles count="4">
    <cellStyle name="Normal" xfId="0" builtinId="0"/>
    <cellStyle name="Normal_=Forms - Standard Work" xfId="1"/>
    <cellStyle name="Normal_APF MOM_AI List" xfId="2"/>
    <cellStyle name="Normal-Big" xfId="3"/>
  </cellStyles>
  <dxfs count="17"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</a:t>
            </a:r>
            <a:r>
              <a:rPr lang="en-US" baseline="0"/>
              <a:t> Audit Results</a:t>
            </a:r>
            <a:endParaRPr lang="en-US"/>
          </a:p>
        </c:rich>
      </c:tx>
      <c:layout>
        <c:manualLayout>
          <c:xMode val="edge"/>
          <c:yMode val="edge"/>
          <c:x val="0.22368513146383015"/>
          <c:y val="1.9259259259259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7403644556188"/>
          <c:y val="0.14444475790963088"/>
          <c:w val="0.64912419717181757"/>
          <c:h val="0.65777920525001143"/>
        </c:manualLayout>
      </c:layout>
      <c:radarChart>
        <c:radarStyle val="filled"/>
        <c:varyColors val="0"/>
        <c:ser>
          <c:idx val="0"/>
          <c:order val="0"/>
          <c:cat>
            <c:strRef>
              <c:f>'Office 5S Audit'!$I$13:$I$17</c:f>
              <c:strCache>
                <c:ptCount val="5"/>
                <c:pt idx="0">
                  <c:v>Sort</c:v>
                </c:pt>
                <c:pt idx="1">
                  <c:v>Straighten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</c:strCache>
            </c:strRef>
          </c:cat>
          <c:val>
            <c:numRef>
              <c:f>'Office 5S Audit'!$J$13:$J$17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16800"/>
        <c:axId val="163518336"/>
      </c:radarChart>
      <c:catAx>
        <c:axId val="16351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3518336"/>
        <c:crosses val="autoZero"/>
        <c:auto val="0"/>
        <c:lblAlgn val="ctr"/>
        <c:lblOffset val="100"/>
        <c:noMultiLvlLbl val="0"/>
      </c:catAx>
      <c:valAx>
        <c:axId val="163518336"/>
        <c:scaling>
          <c:orientation val="minMax"/>
          <c:max val="4"/>
          <c:min val="0"/>
        </c:scaling>
        <c:delete val="0"/>
        <c:axPos val="l"/>
        <c:majorGridlines/>
        <c:numFmt formatCode="0.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516800"/>
        <c:crosses val="autoZero"/>
        <c:crossBetween val="between"/>
        <c:majorUnit val="0.5"/>
        <c:minorUnit val="0.4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 Trend by Period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'5S Office Trend Data'!$C$5</c:f>
              <c:strCache>
                <c:ptCount val="1"/>
                <c:pt idx="0">
                  <c:v>Goal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Data'!$C$6:$C$9</c:f>
              <c:numCache>
                <c:formatCode>0.0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'5S Office Trend Data'!$D$5</c:f>
              <c:strCache>
                <c:ptCount val="1"/>
                <c:pt idx="0">
                  <c:v>Rating 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Data'!$D$6:$D$9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55584"/>
        <c:axId val="163561472"/>
      </c:lineChart>
      <c:catAx>
        <c:axId val="1635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56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56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555584"/>
        <c:crosses val="autoZero"/>
        <c:crossBetween val="between"/>
        <c:majorUnit val="0.5"/>
        <c:minorUnit val="0.2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</a:t>
            </a:r>
            <a:r>
              <a:rPr lang="en-US" baseline="0"/>
              <a:t> Audit Results</a:t>
            </a:r>
            <a:endParaRPr lang="en-US"/>
          </a:p>
        </c:rich>
      </c:tx>
      <c:layout>
        <c:manualLayout>
          <c:xMode val="edge"/>
          <c:yMode val="edge"/>
          <c:x val="0.22368513146383015"/>
          <c:y val="1.9259259259259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7403644556188"/>
          <c:y val="0.14444475790963088"/>
          <c:w val="0.64912419717181757"/>
          <c:h val="0.65777920525001143"/>
        </c:manualLayout>
      </c:layout>
      <c:radarChart>
        <c:radarStyle val="filled"/>
        <c:varyColors val="0"/>
        <c:ser>
          <c:idx val="0"/>
          <c:order val="0"/>
          <c:cat>
            <c:strRef>
              <c:f>'Office 5S Audit'!$I$13:$I$17</c:f>
              <c:strCache>
                <c:ptCount val="5"/>
                <c:pt idx="0">
                  <c:v>Sort</c:v>
                </c:pt>
                <c:pt idx="1">
                  <c:v>Straighten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</c:strCache>
            </c:strRef>
          </c:cat>
          <c:val>
            <c:numRef>
              <c:f>'Office 5S Audit'!$K$13:$K$17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91488"/>
        <c:axId val="163017856"/>
      </c:radarChart>
      <c:catAx>
        <c:axId val="162991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3017856"/>
        <c:crosses val="autoZero"/>
        <c:auto val="0"/>
        <c:lblAlgn val="ctr"/>
        <c:lblOffset val="100"/>
        <c:noMultiLvlLbl val="0"/>
      </c:catAx>
      <c:valAx>
        <c:axId val="163017856"/>
        <c:scaling>
          <c:orientation val="minMax"/>
          <c:max val="4"/>
          <c:min val="0"/>
        </c:scaling>
        <c:delete val="0"/>
        <c:axPos val="l"/>
        <c:majorGridlines/>
        <c:numFmt formatCode="0.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2991488"/>
        <c:crosses val="autoZero"/>
        <c:crossBetween val="between"/>
        <c:majorUnit val="0.5"/>
        <c:minorUnit val="0.4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 Trend by Period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'5S Office Trend Data'!$C$5</c:f>
              <c:strCache>
                <c:ptCount val="1"/>
                <c:pt idx="0">
                  <c:v>Goal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Data'!$C$6:$C$9</c:f>
              <c:numCache>
                <c:formatCode>0.0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'5S Office Trend Data'!$D$5</c:f>
              <c:strCache>
                <c:ptCount val="1"/>
                <c:pt idx="0">
                  <c:v>Rating 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Data'!$D$6:$D$9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42816"/>
        <c:axId val="163044352"/>
      </c:lineChart>
      <c:catAx>
        <c:axId val="1630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04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044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042816"/>
        <c:crosses val="autoZero"/>
        <c:crossBetween val="between"/>
        <c:majorUnit val="0.5"/>
        <c:minorUnit val="0.2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</a:t>
            </a:r>
            <a:r>
              <a:rPr lang="en-US" baseline="0"/>
              <a:t> Audit Results</a:t>
            </a:r>
            <a:endParaRPr lang="en-US"/>
          </a:p>
        </c:rich>
      </c:tx>
      <c:layout>
        <c:manualLayout>
          <c:xMode val="edge"/>
          <c:yMode val="edge"/>
          <c:x val="0.22368513146383015"/>
          <c:y val="1.9259259259259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7403644556188"/>
          <c:y val="0.14444475790963088"/>
          <c:w val="0.64912419717181757"/>
          <c:h val="0.65777920525001143"/>
        </c:manualLayout>
      </c:layout>
      <c:radarChart>
        <c:radarStyle val="filled"/>
        <c:varyColors val="0"/>
        <c:ser>
          <c:idx val="0"/>
          <c:order val="0"/>
          <c:cat>
            <c:strRef>
              <c:f>'Office 5S Audit'!$I$13:$I$17</c:f>
              <c:strCache>
                <c:ptCount val="5"/>
                <c:pt idx="0">
                  <c:v>Sort</c:v>
                </c:pt>
                <c:pt idx="1">
                  <c:v>Straighten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</c:strCache>
            </c:strRef>
          </c:cat>
          <c:val>
            <c:numRef>
              <c:f>'Office 5S Audit'!$L$13:$L$17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28064"/>
        <c:axId val="163129600"/>
      </c:radarChart>
      <c:catAx>
        <c:axId val="163128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3129600"/>
        <c:crosses val="autoZero"/>
        <c:auto val="0"/>
        <c:lblAlgn val="ctr"/>
        <c:lblOffset val="100"/>
        <c:noMultiLvlLbl val="0"/>
      </c:catAx>
      <c:valAx>
        <c:axId val="163129600"/>
        <c:scaling>
          <c:orientation val="minMax"/>
          <c:max val="4"/>
          <c:min val="0"/>
        </c:scaling>
        <c:delete val="0"/>
        <c:axPos val="l"/>
        <c:majorGridlines/>
        <c:numFmt formatCode="0.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128064"/>
        <c:crosses val="autoZero"/>
        <c:crossBetween val="between"/>
        <c:majorUnit val="0.5"/>
        <c:minorUnit val="0.4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 Trend by Period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'5S Office Trend Data'!$C$5</c:f>
              <c:strCache>
                <c:ptCount val="1"/>
                <c:pt idx="0">
                  <c:v>Goal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Data'!$C$6:$C$9</c:f>
              <c:numCache>
                <c:formatCode>0.0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'5S Office Trend Data'!$D$5</c:f>
              <c:strCache>
                <c:ptCount val="1"/>
                <c:pt idx="0">
                  <c:v>Rating 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Data'!$D$6:$D$9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0736"/>
        <c:axId val="163142272"/>
      </c:lineChart>
      <c:catAx>
        <c:axId val="16314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14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142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140736"/>
        <c:crosses val="autoZero"/>
        <c:crossBetween val="between"/>
        <c:majorUnit val="0.5"/>
        <c:minorUnit val="0.2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</a:t>
            </a:r>
            <a:r>
              <a:rPr lang="en-US" baseline="0"/>
              <a:t> Audit Results</a:t>
            </a:r>
            <a:endParaRPr lang="en-US"/>
          </a:p>
        </c:rich>
      </c:tx>
      <c:layout>
        <c:manualLayout>
          <c:xMode val="edge"/>
          <c:yMode val="edge"/>
          <c:x val="0.22368513146383015"/>
          <c:y val="1.9259259259259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7403644556188"/>
          <c:y val="0.14444475790963088"/>
          <c:w val="0.64912419717181757"/>
          <c:h val="0.65777920525001143"/>
        </c:manualLayout>
      </c:layout>
      <c:radarChart>
        <c:radarStyle val="filled"/>
        <c:varyColors val="0"/>
        <c:ser>
          <c:idx val="0"/>
          <c:order val="0"/>
          <c:cat>
            <c:strRef>
              <c:f>'Office 5S Audit'!$I$13:$I$17</c:f>
              <c:strCache>
                <c:ptCount val="5"/>
                <c:pt idx="0">
                  <c:v>Sort</c:v>
                </c:pt>
                <c:pt idx="1">
                  <c:v>Straighten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</c:strCache>
            </c:strRef>
          </c:cat>
          <c:val>
            <c:numRef>
              <c:f>'Office 5S Audit'!$M$13:$M$17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82080"/>
        <c:axId val="163183616"/>
      </c:radarChart>
      <c:catAx>
        <c:axId val="163182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3183616"/>
        <c:crosses val="autoZero"/>
        <c:auto val="0"/>
        <c:lblAlgn val="ctr"/>
        <c:lblOffset val="100"/>
        <c:noMultiLvlLbl val="0"/>
      </c:catAx>
      <c:valAx>
        <c:axId val="163183616"/>
        <c:scaling>
          <c:orientation val="minMax"/>
          <c:max val="4"/>
          <c:min val="0"/>
        </c:scaling>
        <c:delete val="0"/>
        <c:axPos val="l"/>
        <c:majorGridlines/>
        <c:numFmt formatCode="0.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182080"/>
        <c:crosses val="autoZero"/>
        <c:crossBetween val="between"/>
        <c:majorUnit val="0.5"/>
        <c:minorUnit val="0.4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5S Office Trend by Period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'5S Office Trend Data'!$C$5</c:f>
              <c:strCache>
                <c:ptCount val="1"/>
                <c:pt idx="0">
                  <c:v>Goal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Data'!$C$6:$C$9</c:f>
              <c:numCache>
                <c:formatCode>0.0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'5S Office Trend Data'!$D$5</c:f>
              <c:strCache>
                <c:ptCount val="1"/>
                <c:pt idx="0">
                  <c:v>Rating </c:v>
                </c:pt>
              </c:strCache>
            </c:strRef>
          </c:tx>
          <c:cat>
            <c:numRef>
              <c:f>'5S Office Trend Data'!$B$6:$B$9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'5S Office Trend Data'!$D$6:$D$9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33152"/>
        <c:axId val="163234944"/>
      </c:lineChart>
      <c:catAx>
        <c:axId val="1632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2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23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3233152"/>
        <c:crosses val="autoZero"/>
        <c:crossBetween val="between"/>
        <c:majorUnit val="0.5"/>
        <c:minorUnit val="0.2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152400</xdr:rowOff>
    </xdr:from>
    <xdr:to>
      <xdr:col>7</xdr:col>
      <xdr:colOff>180975</xdr:colOff>
      <xdr:row>31</xdr:row>
      <xdr:rowOff>66675</xdr:rowOff>
    </xdr:to>
    <xdr:graphicFrame macro="">
      <xdr:nvGraphicFramePr>
        <xdr:cNvPr id="103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9</xdr:row>
      <xdr:rowOff>28575</xdr:rowOff>
    </xdr:from>
    <xdr:to>
      <xdr:col>5</xdr:col>
      <xdr:colOff>523875</xdr:colOff>
      <xdr:row>25</xdr:row>
      <xdr:rowOff>114300</xdr:rowOff>
    </xdr:to>
    <xdr:sp macro="" textlink="">
      <xdr:nvSpPr>
        <xdr:cNvPr id="1033" name="Oval 2"/>
        <xdr:cNvSpPr>
          <a:spLocks noChangeArrowheads="1"/>
        </xdr:cNvSpPr>
      </xdr:nvSpPr>
      <xdr:spPr bwMode="auto">
        <a:xfrm>
          <a:off x="828675" y="1485900"/>
          <a:ext cx="2743200" cy="267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1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238125</xdr:colOff>
      <xdr:row>4</xdr:row>
      <xdr:rowOff>152400</xdr:rowOff>
    </xdr:from>
    <xdr:to>
      <xdr:col>13</xdr:col>
      <xdr:colOff>581025</xdr:colOff>
      <xdr:row>31</xdr:row>
      <xdr:rowOff>76200</xdr:rowOff>
    </xdr:to>
    <xdr:graphicFrame macro="">
      <xdr:nvGraphicFramePr>
        <xdr:cNvPr id="103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11</xdr:row>
      <xdr:rowOff>85725</xdr:rowOff>
    </xdr:from>
    <xdr:to>
      <xdr:col>5</xdr:col>
      <xdr:colOff>95250</xdr:colOff>
      <xdr:row>22</xdr:row>
      <xdr:rowOff>152400</xdr:rowOff>
    </xdr:to>
    <xdr:sp macro="" textlink="">
      <xdr:nvSpPr>
        <xdr:cNvPr id="1035" name="Oval 6"/>
        <xdr:cNvSpPr>
          <a:spLocks noChangeArrowheads="1"/>
        </xdr:cNvSpPr>
      </xdr:nvSpPr>
      <xdr:spPr bwMode="auto">
        <a:xfrm>
          <a:off x="1257300" y="1866900"/>
          <a:ext cx="1885950" cy="1847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14</xdr:row>
      <xdr:rowOff>9525</xdr:rowOff>
    </xdr:from>
    <xdr:to>
      <xdr:col>4</xdr:col>
      <xdr:colOff>295275</xdr:colOff>
      <xdr:row>20</xdr:row>
      <xdr:rowOff>38100</xdr:rowOff>
    </xdr:to>
    <xdr:sp macro="" textlink="">
      <xdr:nvSpPr>
        <xdr:cNvPr id="1036" name="Oval 7"/>
        <xdr:cNvSpPr>
          <a:spLocks noChangeArrowheads="1"/>
        </xdr:cNvSpPr>
      </xdr:nvSpPr>
      <xdr:spPr bwMode="auto">
        <a:xfrm>
          <a:off x="1676400" y="2276475"/>
          <a:ext cx="10572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152400</xdr:rowOff>
    </xdr:from>
    <xdr:to>
      <xdr:col>7</xdr:col>
      <xdr:colOff>180975</xdr:colOff>
      <xdr:row>31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9</xdr:row>
      <xdr:rowOff>28575</xdr:rowOff>
    </xdr:from>
    <xdr:to>
      <xdr:col>5</xdr:col>
      <xdr:colOff>523875</xdr:colOff>
      <xdr:row>25</xdr:row>
      <xdr:rowOff>114300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28675" y="1485900"/>
          <a:ext cx="2743200" cy="267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1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238125</xdr:colOff>
      <xdr:row>4</xdr:row>
      <xdr:rowOff>152400</xdr:rowOff>
    </xdr:from>
    <xdr:to>
      <xdr:col>13</xdr:col>
      <xdr:colOff>581025</xdr:colOff>
      <xdr:row>31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11</xdr:row>
      <xdr:rowOff>85725</xdr:rowOff>
    </xdr:from>
    <xdr:to>
      <xdr:col>5</xdr:col>
      <xdr:colOff>95250</xdr:colOff>
      <xdr:row>22</xdr:row>
      <xdr:rowOff>152400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1257300" y="1866900"/>
          <a:ext cx="1885950" cy="1847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14</xdr:row>
      <xdr:rowOff>9525</xdr:rowOff>
    </xdr:from>
    <xdr:to>
      <xdr:col>4</xdr:col>
      <xdr:colOff>295275</xdr:colOff>
      <xdr:row>20</xdr:row>
      <xdr:rowOff>38100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1676400" y="2276475"/>
          <a:ext cx="10572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152400</xdr:rowOff>
    </xdr:from>
    <xdr:to>
      <xdr:col>7</xdr:col>
      <xdr:colOff>180975</xdr:colOff>
      <xdr:row>31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9</xdr:row>
      <xdr:rowOff>28575</xdr:rowOff>
    </xdr:from>
    <xdr:to>
      <xdr:col>5</xdr:col>
      <xdr:colOff>523875</xdr:colOff>
      <xdr:row>25</xdr:row>
      <xdr:rowOff>114300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28675" y="1485900"/>
          <a:ext cx="2743200" cy="267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1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238125</xdr:colOff>
      <xdr:row>4</xdr:row>
      <xdr:rowOff>152400</xdr:rowOff>
    </xdr:from>
    <xdr:to>
      <xdr:col>13</xdr:col>
      <xdr:colOff>581025</xdr:colOff>
      <xdr:row>31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11</xdr:row>
      <xdr:rowOff>85725</xdr:rowOff>
    </xdr:from>
    <xdr:to>
      <xdr:col>5</xdr:col>
      <xdr:colOff>95250</xdr:colOff>
      <xdr:row>22</xdr:row>
      <xdr:rowOff>152400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1257300" y="1866900"/>
          <a:ext cx="1885950" cy="1847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14</xdr:row>
      <xdr:rowOff>9525</xdr:rowOff>
    </xdr:from>
    <xdr:to>
      <xdr:col>4</xdr:col>
      <xdr:colOff>295275</xdr:colOff>
      <xdr:row>20</xdr:row>
      <xdr:rowOff>38100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1676400" y="2276475"/>
          <a:ext cx="10572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9525</xdr:rowOff>
    </xdr:from>
    <xdr:to>
      <xdr:col>7</xdr:col>
      <xdr:colOff>142875</xdr:colOff>
      <xdr:row>31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9</xdr:row>
      <xdr:rowOff>28575</xdr:rowOff>
    </xdr:from>
    <xdr:to>
      <xdr:col>5</xdr:col>
      <xdr:colOff>523875</xdr:colOff>
      <xdr:row>25</xdr:row>
      <xdr:rowOff>114300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28675" y="1485900"/>
          <a:ext cx="2743200" cy="267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1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238125</xdr:colOff>
      <xdr:row>4</xdr:row>
      <xdr:rowOff>152400</xdr:rowOff>
    </xdr:from>
    <xdr:to>
      <xdr:col>13</xdr:col>
      <xdr:colOff>581025</xdr:colOff>
      <xdr:row>31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11</xdr:row>
      <xdr:rowOff>85725</xdr:rowOff>
    </xdr:from>
    <xdr:to>
      <xdr:col>5</xdr:col>
      <xdr:colOff>95250</xdr:colOff>
      <xdr:row>22</xdr:row>
      <xdr:rowOff>152400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1257300" y="1866900"/>
          <a:ext cx="1885950" cy="1847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14</xdr:row>
      <xdr:rowOff>9525</xdr:rowOff>
    </xdr:from>
    <xdr:to>
      <xdr:col>4</xdr:col>
      <xdr:colOff>295275</xdr:colOff>
      <xdr:row>20</xdr:row>
      <xdr:rowOff>38100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1676400" y="2276475"/>
          <a:ext cx="10572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2901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B1:Y68"/>
  <sheetViews>
    <sheetView tabSelected="1" zoomScale="75" workbookViewId="0">
      <selection activeCell="B5" sqref="B5:B9"/>
    </sheetView>
  </sheetViews>
  <sheetFormatPr defaultRowHeight="15.75" x14ac:dyDescent="0.25"/>
  <cols>
    <col min="1" max="1" width="2.85546875" style="125" customWidth="1"/>
    <col min="2" max="2" width="25.28515625" style="128" customWidth="1"/>
    <col min="3" max="3" width="73" style="125" customWidth="1"/>
    <col min="4" max="4" width="4.85546875" style="125" customWidth="1"/>
    <col min="5" max="5" width="6" style="125" customWidth="1"/>
    <col min="6" max="6" width="5.5703125" style="125" customWidth="1"/>
    <col min="7" max="7" width="6" style="125" customWidth="1"/>
    <col min="8" max="8" width="2.5703125" style="125" customWidth="1"/>
    <col min="9" max="9" width="24.140625" style="125" customWidth="1"/>
    <col min="10" max="13" width="5.85546875" style="125" bestFit="1" customWidth="1"/>
    <col min="14" max="16384" width="9.140625" style="125"/>
  </cols>
  <sheetData>
    <row r="1" spans="2:25" ht="16.5" thickBot="1" x14ac:dyDescent="0.3">
      <c r="B1" s="81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2:25" ht="17.25" thickTop="1" thickBot="1" x14ac:dyDescent="0.3">
      <c r="B2" s="82"/>
      <c r="C2" s="83"/>
      <c r="D2" s="83"/>
      <c r="E2" s="83"/>
      <c r="F2" s="83"/>
      <c r="G2" s="84"/>
      <c r="H2" s="84"/>
      <c r="I2" s="84"/>
      <c r="J2" s="84"/>
      <c r="K2" s="84"/>
      <c r="L2" s="84"/>
      <c r="M2" s="85"/>
      <c r="N2" s="56"/>
      <c r="O2" s="56"/>
      <c r="P2" s="56"/>
      <c r="Q2" s="56"/>
      <c r="R2" s="56"/>
      <c r="S2" s="56"/>
      <c r="T2" s="56"/>
      <c r="U2" s="56"/>
      <c r="V2" s="56"/>
      <c r="W2" s="56"/>
      <c r="X2" s="80"/>
      <c r="Y2" s="80"/>
    </row>
    <row r="3" spans="2:25" ht="18.75" thickBot="1" x14ac:dyDescent="0.3">
      <c r="B3" s="86" t="s">
        <v>30</v>
      </c>
      <c r="C3" s="79" t="s">
        <v>73</v>
      </c>
      <c r="D3" s="235" t="s">
        <v>74</v>
      </c>
      <c r="E3" s="235"/>
      <c r="F3" s="235"/>
      <c r="G3" s="235"/>
      <c r="H3" s="56"/>
      <c r="I3" s="230" t="s">
        <v>76</v>
      </c>
      <c r="J3" s="231"/>
      <c r="K3" s="231"/>
      <c r="L3" s="231"/>
      <c r="M3" s="232"/>
      <c r="N3" s="56"/>
      <c r="O3" s="56"/>
      <c r="P3" s="56"/>
      <c r="Q3" s="56"/>
      <c r="R3" s="56"/>
      <c r="S3" s="56"/>
      <c r="T3" s="56"/>
      <c r="U3" s="56"/>
      <c r="V3" s="56"/>
      <c r="W3" s="56"/>
      <c r="X3" s="80"/>
      <c r="Y3" s="80"/>
    </row>
    <row r="4" spans="2:25" ht="16.5" thickBot="1" x14ac:dyDescent="0.3">
      <c r="B4" s="28" t="s">
        <v>4</v>
      </c>
      <c r="C4" s="25" t="s">
        <v>5</v>
      </c>
      <c r="D4" s="25">
        <v>1</v>
      </c>
      <c r="E4" s="26">
        <v>2</v>
      </c>
      <c r="F4" s="25">
        <v>3</v>
      </c>
      <c r="G4" s="27">
        <v>4</v>
      </c>
      <c r="H4" s="58"/>
      <c r="I4" s="220" t="s">
        <v>113</v>
      </c>
      <c r="J4" s="253" t="s">
        <v>75</v>
      </c>
      <c r="K4" s="253"/>
      <c r="L4" s="253"/>
      <c r="M4" s="254"/>
      <c r="N4" s="56"/>
      <c r="O4" s="56"/>
      <c r="P4" s="56"/>
      <c r="Q4" s="56"/>
      <c r="R4" s="56"/>
      <c r="S4" s="56"/>
      <c r="T4" s="56"/>
      <c r="U4" s="56"/>
      <c r="V4" s="56"/>
      <c r="W4" s="56"/>
      <c r="X4" s="80"/>
      <c r="Y4" s="80"/>
    </row>
    <row r="5" spans="2:25" ht="15" x14ac:dyDescent="0.2">
      <c r="B5" s="236" t="s">
        <v>63</v>
      </c>
      <c r="C5" s="59" t="s">
        <v>67</v>
      </c>
      <c r="D5" s="60"/>
      <c r="E5" s="60"/>
      <c r="F5" s="60"/>
      <c r="G5" s="61"/>
      <c r="H5" s="56"/>
      <c r="I5" s="221" t="s">
        <v>114</v>
      </c>
      <c r="J5" s="233">
        <v>0</v>
      </c>
      <c r="K5" s="233"/>
      <c r="L5" s="233"/>
      <c r="M5" s="234"/>
      <c r="N5" s="56"/>
      <c r="O5" s="56"/>
      <c r="P5" s="56"/>
      <c r="Q5" s="56"/>
      <c r="R5" s="56"/>
      <c r="S5" s="56"/>
      <c r="T5" s="56"/>
      <c r="U5" s="56"/>
      <c r="V5" s="56"/>
      <c r="W5" s="56"/>
      <c r="X5" s="80"/>
      <c r="Y5" s="80"/>
    </row>
    <row r="6" spans="2:25" ht="15" x14ac:dyDescent="0.2">
      <c r="B6" s="237"/>
      <c r="C6" s="62" t="s">
        <v>134</v>
      </c>
      <c r="D6" s="63"/>
      <c r="E6" s="63"/>
      <c r="F6" s="63"/>
      <c r="G6" s="64"/>
      <c r="H6" s="56"/>
      <c r="I6" s="222" t="s">
        <v>11</v>
      </c>
      <c r="J6" s="239">
        <v>1</v>
      </c>
      <c r="K6" s="239"/>
      <c r="L6" s="239"/>
      <c r="M6" s="240"/>
      <c r="N6" s="56"/>
      <c r="O6" s="56"/>
      <c r="P6" s="56"/>
      <c r="Q6" s="56"/>
      <c r="R6" s="56"/>
      <c r="S6" s="56"/>
      <c r="T6" s="56"/>
      <c r="U6" s="56"/>
      <c r="V6" s="56"/>
      <c r="W6" s="56"/>
      <c r="X6" s="80"/>
      <c r="Y6" s="80"/>
    </row>
    <row r="7" spans="2:25" ht="15" x14ac:dyDescent="0.2">
      <c r="B7" s="237"/>
      <c r="C7" s="62" t="s">
        <v>135</v>
      </c>
      <c r="D7" s="63"/>
      <c r="E7" s="63"/>
      <c r="F7" s="63"/>
      <c r="G7" s="64"/>
      <c r="H7" s="56"/>
      <c r="I7" s="221">
        <v>2</v>
      </c>
      <c r="J7" s="233">
        <v>2</v>
      </c>
      <c r="K7" s="233"/>
      <c r="L7" s="233"/>
      <c r="M7" s="234"/>
      <c r="N7" s="56"/>
      <c r="O7" s="56"/>
      <c r="P7" s="56"/>
      <c r="Q7" s="56"/>
      <c r="R7" s="56"/>
      <c r="S7" s="56"/>
      <c r="T7" s="56"/>
      <c r="U7" s="56"/>
      <c r="V7" s="56"/>
      <c r="W7" s="56"/>
      <c r="X7" s="80"/>
      <c r="Y7" s="80"/>
    </row>
    <row r="8" spans="2:25" ht="15" x14ac:dyDescent="0.2">
      <c r="B8" s="237"/>
      <c r="C8" s="62" t="s">
        <v>20</v>
      </c>
      <c r="D8" s="63"/>
      <c r="E8" s="63"/>
      <c r="F8" s="63"/>
      <c r="G8" s="64"/>
      <c r="H8" s="56"/>
      <c r="I8" s="221">
        <v>1</v>
      </c>
      <c r="J8" s="233">
        <v>3</v>
      </c>
      <c r="K8" s="233"/>
      <c r="L8" s="233"/>
      <c r="M8" s="234"/>
      <c r="N8" s="56"/>
      <c r="O8" s="56"/>
      <c r="P8" s="56"/>
      <c r="Q8" s="56"/>
      <c r="R8" s="56"/>
      <c r="S8" s="56"/>
      <c r="T8" s="56"/>
      <c r="U8" s="56"/>
      <c r="V8" s="56"/>
      <c r="W8" s="56"/>
      <c r="X8" s="80"/>
      <c r="Y8" s="80"/>
    </row>
    <row r="9" spans="2:25" ht="30.75" thickBot="1" x14ac:dyDescent="0.25">
      <c r="B9" s="238"/>
      <c r="C9" s="65" t="s">
        <v>19</v>
      </c>
      <c r="D9" s="66"/>
      <c r="E9" s="66"/>
      <c r="F9" s="66"/>
      <c r="G9" s="67"/>
      <c r="H9" s="56"/>
      <c r="I9" s="223" t="s">
        <v>115</v>
      </c>
      <c r="J9" s="251">
        <v>4</v>
      </c>
      <c r="K9" s="251"/>
      <c r="L9" s="251"/>
      <c r="M9" s="252"/>
      <c r="N9" s="56"/>
      <c r="O9" s="56"/>
      <c r="P9" s="56"/>
      <c r="Q9" s="56"/>
      <c r="R9" s="56"/>
      <c r="S9" s="56"/>
      <c r="T9" s="56"/>
      <c r="U9" s="56"/>
      <c r="V9" s="56"/>
      <c r="W9" s="56"/>
      <c r="X9" s="80"/>
      <c r="Y9" s="80"/>
    </row>
    <row r="10" spans="2:25" ht="16.5" thickBot="1" x14ac:dyDescent="0.3">
      <c r="B10" s="87"/>
      <c r="C10" s="57"/>
      <c r="D10" s="241"/>
      <c r="E10" s="241"/>
      <c r="F10" s="241"/>
      <c r="G10" s="241"/>
      <c r="H10" s="56"/>
      <c r="I10" s="68"/>
      <c r="J10" s="68"/>
      <c r="K10" s="68"/>
      <c r="L10" s="68"/>
      <c r="M10" s="88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80"/>
      <c r="Y10" s="80"/>
    </row>
    <row r="11" spans="2:25" ht="18.75" thickBot="1" x14ac:dyDescent="0.3">
      <c r="B11" s="28" t="s">
        <v>136</v>
      </c>
      <c r="C11" s="25" t="s">
        <v>6</v>
      </c>
      <c r="D11" s="25">
        <v>1</v>
      </c>
      <c r="E11" s="26">
        <v>2</v>
      </c>
      <c r="F11" s="25">
        <v>3</v>
      </c>
      <c r="G11" s="27">
        <v>4</v>
      </c>
      <c r="H11" s="56"/>
      <c r="I11" s="230" t="s">
        <v>143</v>
      </c>
      <c r="J11" s="231"/>
      <c r="K11" s="231"/>
      <c r="L11" s="231"/>
      <c r="M11" s="232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80"/>
      <c r="Y11" s="80"/>
    </row>
    <row r="12" spans="2:25" x14ac:dyDescent="0.25">
      <c r="B12" s="236" t="s">
        <v>64</v>
      </c>
      <c r="C12" s="59" t="s">
        <v>57</v>
      </c>
      <c r="D12" s="60"/>
      <c r="E12" s="60"/>
      <c r="F12" s="60"/>
      <c r="G12" s="61"/>
      <c r="H12" s="56"/>
      <c r="I12" s="70" t="s">
        <v>27</v>
      </c>
      <c r="J12" s="98">
        <v>1</v>
      </c>
      <c r="K12" s="98">
        <v>2</v>
      </c>
      <c r="L12" s="98">
        <v>3</v>
      </c>
      <c r="M12" s="99">
        <v>4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80"/>
      <c r="Y12" s="80"/>
    </row>
    <row r="13" spans="2:25" ht="30" x14ac:dyDescent="0.2">
      <c r="B13" s="237"/>
      <c r="C13" s="71" t="s">
        <v>58</v>
      </c>
      <c r="D13" s="63"/>
      <c r="E13" s="63"/>
      <c r="F13" s="63"/>
      <c r="G13" s="64"/>
      <c r="H13" s="56"/>
      <c r="I13" s="224" t="s">
        <v>4</v>
      </c>
      <c r="J13" s="226">
        <f t="shared" ref="J13:M14" si="0">J23/5</f>
        <v>0</v>
      </c>
      <c r="K13" s="226">
        <f t="shared" si="0"/>
        <v>0</v>
      </c>
      <c r="L13" s="226">
        <f t="shared" si="0"/>
        <v>0</v>
      </c>
      <c r="M13" s="227">
        <f t="shared" si="0"/>
        <v>0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80"/>
      <c r="Y13" s="80"/>
    </row>
    <row r="14" spans="2:25" ht="30" x14ac:dyDescent="0.2">
      <c r="B14" s="237"/>
      <c r="C14" s="71" t="s">
        <v>33</v>
      </c>
      <c r="D14" s="63"/>
      <c r="E14" s="63"/>
      <c r="F14" s="63"/>
      <c r="G14" s="64"/>
      <c r="H14" s="56"/>
      <c r="I14" s="224" t="s">
        <v>136</v>
      </c>
      <c r="J14" s="226">
        <f t="shared" si="0"/>
        <v>0</v>
      </c>
      <c r="K14" s="226">
        <f t="shared" si="0"/>
        <v>0</v>
      </c>
      <c r="L14" s="226">
        <f t="shared" si="0"/>
        <v>0</v>
      </c>
      <c r="M14" s="227">
        <f t="shared" si="0"/>
        <v>0</v>
      </c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80"/>
      <c r="Y14" s="80"/>
    </row>
    <row r="15" spans="2:25" ht="15" x14ac:dyDescent="0.2">
      <c r="B15" s="237"/>
      <c r="C15" s="62" t="s">
        <v>21</v>
      </c>
      <c r="D15" s="63"/>
      <c r="E15" s="63"/>
      <c r="F15" s="63"/>
      <c r="G15" s="64"/>
      <c r="H15" s="56"/>
      <c r="I15" s="224" t="s">
        <v>7</v>
      </c>
      <c r="J15" s="226">
        <f t="shared" ref="J15:M17" si="1">J25/4</f>
        <v>0</v>
      </c>
      <c r="K15" s="226">
        <f t="shared" si="1"/>
        <v>0</v>
      </c>
      <c r="L15" s="226">
        <f t="shared" si="1"/>
        <v>0</v>
      </c>
      <c r="M15" s="227">
        <f t="shared" si="1"/>
        <v>0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80"/>
      <c r="Y15" s="80"/>
    </row>
    <row r="16" spans="2:25" thickBot="1" x14ac:dyDescent="0.25">
      <c r="B16" s="238"/>
      <c r="C16" s="72" t="s">
        <v>137</v>
      </c>
      <c r="D16" s="66"/>
      <c r="E16" s="66"/>
      <c r="F16" s="66"/>
      <c r="G16" s="67"/>
      <c r="H16" s="56"/>
      <c r="I16" s="224" t="s">
        <v>9</v>
      </c>
      <c r="J16" s="226">
        <f t="shared" si="1"/>
        <v>0</v>
      </c>
      <c r="K16" s="226">
        <f t="shared" si="1"/>
        <v>0</v>
      </c>
      <c r="L16" s="226">
        <f t="shared" si="1"/>
        <v>0</v>
      </c>
      <c r="M16" s="227">
        <f t="shared" si="1"/>
        <v>0</v>
      </c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80"/>
      <c r="Y16" s="80"/>
    </row>
    <row r="17" spans="2:25" ht="16.5" thickBot="1" x14ac:dyDescent="0.3">
      <c r="B17" s="87"/>
      <c r="C17" s="57"/>
      <c r="D17" s="241"/>
      <c r="E17" s="241"/>
      <c r="F17" s="241"/>
      <c r="G17" s="241"/>
      <c r="H17" s="56"/>
      <c r="I17" s="224" t="s">
        <v>10</v>
      </c>
      <c r="J17" s="226">
        <f t="shared" si="1"/>
        <v>0</v>
      </c>
      <c r="K17" s="226">
        <f t="shared" si="1"/>
        <v>0</v>
      </c>
      <c r="L17" s="226">
        <f t="shared" si="1"/>
        <v>0</v>
      </c>
      <c r="M17" s="227">
        <f t="shared" si="1"/>
        <v>0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80"/>
      <c r="Y17" s="80"/>
    </row>
    <row r="18" spans="2:25" ht="16.5" thickBot="1" x14ac:dyDescent="0.3">
      <c r="B18" s="28" t="s">
        <v>7</v>
      </c>
      <c r="C18" s="25" t="s">
        <v>16</v>
      </c>
      <c r="D18" s="25">
        <v>1</v>
      </c>
      <c r="E18" s="26">
        <v>2</v>
      </c>
      <c r="F18" s="25">
        <v>3</v>
      </c>
      <c r="G18" s="27">
        <v>4</v>
      </c>
      <c r="H18" s="56"/>
      <c r="I18" s="225" t="s">
        <v>29</v>
      </c>
      <c r="J18" s="228">
        <f>AVERAGE(J13:J17)</f>
        <v>0</v>
      </c>
      <c r="K18" s="228">
        <f>AVERAGE(K13:K17)</f>
        <v>0</v>
      </c>
      <c r="L18" s="228">
        <f>AVERAGE(L13:L17)</f>
        <v>0</v>
      </c>
      <c r="M18" s="229">
        <f>AVERAGE(M13:M17)</f>
        <v>0</v>
      </c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80"/>
      <c r="Y18" s="80"/>
    </row>
    <row r="19" spans="2:25" ht="15" x14ac:dyDescent="0.2">
      <c r="B19" s="236" t="s">
        <v>68</v>
      </c>
      <c r="C19" s="59" t="s">
        <v>65</v>
      </c>
      <c r="D19" s="60"/>
      <c r="E19" s="60"/>
      <c r="F19" s="60"/>
      <c r="G19" s="61"/>
      <c r="H19" s="56"/>
      <c r="I19" s="56"/>
      <c r="J19" s="56"/>
      <c r="K19" s="56"/>
      <c r="L19" s="56"/>
      <c r="M19" s="89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80"/>
      <c r="Y19" s="80"/>
    </row>
    <row r="20" spans="2:25" ht="15" x14ac:dyDescent="0.2">
      <c r="B20" s="237" t="s">
        <v>8</v>
      </c>
      <c r="C20" s="62" t="s">
        <v>22</v>
      </c>
      <c r="D20" s="63"/>
      <c r="E20" s="63"/>
      <c r="F20" s="63"/>
      <c r="G20" s="64"/>
      <c r="H20" s="56"/>
      <c r="I20" s="56"/>
      <c r="J20" s="56"/>
      <c r="K20" s="56"/>
      <c r="L20" s="56"/>
      <c r="M20" s="89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80"/>
      <c r="Y20" s="80"/>
    </row>
    <row r="21" spans="2:25" ht="15" x14ac:dyDescent="0.2">
      <c r="B21" s="237"/>
      <c r="C21" s="62" t="s">
        <v>59</v>
      </c>
      <c r="D21" s="63"/>
      <c r="E21" s="63"/>
      <c r="F21" s="63"/>
      <c r="G21" s="64"/>
      <c r="H21" s="56"/>
      <c r="I21" s="56"/>
      <c r="J21" s="56"/>
      <c r="K21" s="56"/>
      <c r="L21" s="56"/>
      <c r="M21" s="89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80"/>
      <c r="Y21" s="80"/>
    </row>
    <row r="22" spans="2:25" ht="16.5" thickBot="1" x14ac:dyDescent="0.3">
      <c r="B22" s="238"/>
      <c r="C22" s="72" t="s">
        <v>23</v>
      </c>
      <c r="D22" s="66"/>
      <c r="E22" s="66"/>
      <c r="F22" s="66"/>
      <c r="G22" s="67"/>
      <c r="H22" s="56"/>
      <c r="I22" s="73" t="s">
        <v>27</v>
      </c>
      <c r="J22" s="74" t="s">
        <v>12</v>
      </c>
      <c r="K22" s="74" t="s">
        <v>13</v>
      </c>
      <c r="L22" s="74" t="s">
        <v>14</v>
      </c>
      <c r="M22" s="90" t="s">
        <v>15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80"/>
      <c r="Y22" s="80"/>
    </row>
    <row r="23" spans="2:25" ht="16.5" thickBot="1" x14ac:dyDescent="0.3">
      <c r="B23" s="87"/>
      <c r="C23" s="57"/>
      <c r="D23" s="241"/>
      <c r="E23" s="241"/>
      <c r="F23" s="241"/>
      <c r="G23" s="241"/>
      <c r="H23" s="56"/>
      <c r="I23" s="75" t="s">
        <v>4</v>
      </c>
      <c r="J23" s="74">
        <f>SUM(D5:D9)</f>
        <v>0</v>
      </c>
      <c r="K23" s="74">
        <f>SUM(E5:E9)</f>
        <v>0</v>
      </c>
      <c r="L23" s="74">
        <f>SUM(F5:F9)</f>
        <v>0</v>
      </c>
      <c r="M23" s="90">
        <f>SUM(G5:G9)</f>
        <v>0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80"/>
      <c r="Y23" s="80"/>
    </row>
    <row r="24" spans="2:25" ht="16.5" thickBot="1" x14ac:dyDescent="0.3">
      <c r="B24" s="28" t="s">
        <v>9</v>
      </c>
      <c r="C24" s="25" t="s">
        <v>17</v>
      </c>
      <c r="D24" s="25">
        <v>1</v>
      </c>
      <c r="E24" s="26">
        <v>2</v>
      </c>
      <c r="F24" s="25">
        <v>3</v>
      </c>
      <c r="G24" s="27">
        <v>4</v>
      </c>
      <c r="H24" s="56"/>
      <c r="I24" s="75" t="s">
        <v>61</v>
      </c>
      <c r="J24" s="74">
        <f>SUM(D12:D16)</f>
        <v>0</v>
      </c>
      <c r="K24" s="74">
        <f>SUM(E12:E16)</f>
        <v>0</v>
      </c>
      <c r="L24" s="74">
        <f>SUM(F12:F16)</f>
        <v>0</v>
      </c>
      <c r="M24" s="90">
        <f>SUM(G12:G16)</f>
        <v>0</v>
      </c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80"/>
      <c r="Y24" s="80"/>
    </row>
    <row r="25" spans="2:25" ht="45" x14ac:dyDescent="0.2">
      <c r="B25" s="236" t="s">
        <v>66</v>
      </c>
      <c r="C25" s="76" t="s">
        <v>138</v>
      </c>
      <c r="D25" s="60"/>
      <c r="E25" s="60"/>
      <c r="F25" s="60"/>
      <c r="G25" s="61"/>
      <c r="H25" s="56"/>
      <c r="I25" s="75" t="s">
        <v>7</v>
      </c>
      <c r="J25" s="74">
        <f>SUM(D19:D22)</f>
        <v>0</v>
      </c>
      <c r="K25" s="74">
        <f>SUM(E19:E22)</f>
        <v>0</v>
      </c>
      <c r="L25" s="74">
        <f>SUM(F19:F22)</f>
        <v>0</v>
      </c>
      <c r="M25" s="90">
        <f>SUM(G19:G22)</f>
        <v>0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80"/>
      <c r="Y25" s="80"/>
    </row>
    <row r="26" spans="2:25" ht="15" x14ac:dyDescent="0.2">
      <c r="B26" s="237"/>
      <c r="C26" s="62" t="s">
        <v>69</v>
      </c>
      <c r="D26" s="63"/>
      <c r="E26" s="63"/>
      <c r="F26" s="63"/>
      <c r="G26" s="64"/>
      <c r="H26" s="56"/>
      <c r="I26" s="75" t="s">
        <v>28</v>
      </c>
      <c r="J26" s="74">
        <f>SUM(D25:D28)</f>
        <v>0</v>
      </c>
      <c r="K26" s="74">
        <f>SUM(E25:E28)</f>
        <v>0</v>
      </c>
      <c r="L26" s="74">
        <f>SUM(F25:F28)</f>
        <v>0</v>
      </c>
      <c r="M26" s="90">
        <f>SUM(G25:G28)</f>
        <v>0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80"/>
      <c r="Y26" s="80"/>
    </row>
    <row r="27" spans="2:25" ht="15" x14ac:dyDescent="0.2">
      <c r="B27" s="237"/>
      <c r="C27" s="62" t="s">
        <v>70</v>
      </c>
      <c r="D27" s="63"/>
      <c r="E27" s="63"/>
      <c r="F27" s="63"/>
      <c r="G27" s="64"/>
      <c r="H27" s="56"/>
      <c r="I27" s="75" t="s">
        <v>10</v>
      </c>
      <c r="J27" s="74">
        <f>SUM(D31:D34)</f>
        <v>0</v>
      </c>
      <c r="K27" s="74">
        <f>SUM(E31:E34)</f>
        <v>0</v>
      </c>
      <c r="L27" s="74">
        <f>SUM(F31:F34)</f>
        <v>0</v>
      </c>
      <c r="M27" s="90">
        <f>SUM(G31:G34)</f>
        <v>0</v>
      </c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80"/>
      <c r="Y27" s="80"/>
    </row>
    <row r="28" spans="2:25" thickBot="1" x14ac:dyDescent="0.25">
      <c r="B28" s="238"/>
      <c r="C28" s="72" t="s">
        <v>56</v>
      </c>
      <c r="D28" s="66"/>
      <c r="E28" s="66"/>
      <c r="F28" s="66"/>
      <c r="G28" s="67"/>
      <c r="H28" s="56"/>
      <c r="I28" s="75"/>
      <c r="J28" s="74"/>
      <c r="K28" s="74"/>
      <c r="L28" s="74"/>
      <c r="M28" s="90"/>
      <c r="N28" s="56"/>
      <c r="O28" s="56"/>
      <c r="P28" s="56"/>
      <c r="Q28" s="56"/>
      <c r="R28" s="56"/>
      <c r="S28" s="80"/>
      <c r="T28" s="80"/>
      <c r="U28" s="80"/>
      <c r="V28" s="80"/>
      <c r="W28" s="80"/>
      <c r="X28" s="80"/>
      <c r="Y28" s="80"/>
    </row>
    <row r="29" spans="2:25" ht="16.5" thickBot="1" x14ac:dyDescent="0.3">
      <c r="B29" s="87"/>
      <c r="C29" s="57"/>
      <c r="D29" s="241"/>
      <c r="E29" s="241"/>
      <c r="F29" s="241"/>
      <c r="G29" s="241"/>
      <c r="H29" s="56"/>
      <c r="I29" s="56"/>
      <c r="J29" s="56"/>
      <c r="K29" s="56"/>
      <c r="L29" s="56"/>
      <c r="M29" s="91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80"/>
      <c r="Y29" s="80"/>
    </row>
    <row r="30" spans="2:25" ht="16.5" thickBot="1" x14ac:dyDescent="0.3">
      <c r="B30" s="28" t="s">
        <v>10</v>
      </c>
      <c r="C30" s="25" t="s">
        <v>18</v>
      </c>
      <c r="D30" s="25">
        <v>1</v>
      </c>
      <c r="E30" s="26">
        <v>2</v>
      </c>
      <c r="F30" s="25">
        <v>3</v>
      </c>
      <c r="G30" s="27">
        <v>4</v>
      </c>
      <c r="H30" s="56"/>
      <c r="I30" s="242" t="s">
        <v>32</v>
      </c>
      <c r="J30" s="243"/>
      <c r="K30" s="243"/>
      <c r="L30" s="243"/>
      <c r="M30" s="244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80"/>
      <c r="Y30" s="80"/>
    </row>
    <row r="31" spans="2:25" ht="15" x14ac:dyDescent="0.2">
      <c r="B31" s="236" t="s">
        <v>71</v>
      </c>
      <c r="C31" s="59" t="s">
        <v>24</v>
      </c>
      <c r="D31" s="60"/>
      <c r="E31" s="60"/>
      <c r="F31" s="60"/>
      <c r="G31" s="61"/>
      <c r="H31" s="56"/>
      <c r="I31" s="245"/>
      <c r="J31" s="246"/>
      <c r="K31" s="246"/>
      <c r="L31" s="246"/>
      <c r="M31" s="247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80"/>
      <c r="Y31" s="80"/>
    </row>
    <row r="32" spans="2:25" ht="15" x14ac:dyDescent="0.2">
      <c r="B32" s="237"/>
      <c r="C32" s="62" t="s">
        <v>60</v>
      </c>
      <c r="D32" s="63"/>
      <c r="E32" s="63"/>
      <c r="F32" s="63"/>
      <c r="G32" s="64"/>
      <c r="H32" s="56"/>
      <c r="I32" s="245" t="s">
        <v>31</v>
      </c>
      <c r="J32" s="246"/>
      <c r="K32" s="246"/>
      <c r="L32" s="246"/>
      <c r="M32" s="247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80"/>
      <c r="Y32" s="80"/>
    </row>
    <row r="33" spans="2:25" thickBot="1" x14ac:dyDescent="0.25">
      <c r="B33" s="237"/>
      <c r="C33" s="62" t="s">
        <v>25</v>
      </c>
      <c r="D33" s="63"/>
      <c r="E33" s="63"/>
      <c r="F33" s="63"/>
      <c r="G33" s="64"/>
      <c r="H33" s="56"/>
      <c r="I33" s="248"/>
      <c r="J33" s="249"/>
      <c r="K33" s="249"/>
      <c r="L33" s="249"/>
      <c r="M33" s="250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80"/>
      <c r="Y33" s="80"/>
    </row>
    <row r="34" spans="2:25" thickBot="1" x14ac:dyDescent="0.25">
      <c r="B34" s="238"/>
      <c r="C34" s="77" t="s">
        <v>72</v>
      </c>
      <c r="D34" s="66"/>
      <c r="E34" s="66"/>
      <c r="F34" s="66"/>
      <c r="G34" s="67"/>
      <c r="H34" s="56"/>
      <c r="I34" s="56"/>
      <c r="J34" s="56"/>
      <c r="K34" s="56"/>
      <c r="L34" s="56"/>
      <c r="M34" s="89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80"/>
      <c r="Y34" s="80"/>
    </row>
    <row r="35" spans="2:25" x14ac:dyDescent="0.25">
      <c r="B35" s="87"/>
      <c r="C35" s="57"/>
      <c r="D35" s="241"/>
      <c r="E35" s="241"/>
      <c r="F35" s="241"/>
      <c r="G35" s="241"/>
      <c r="H35" s="56"/>
      <c r="I35" s="56"/>
      <c r="J35" s="56"/>
      <c r="K35" s="56"/>
      <c r="L35" s="56"/>
      <c r="M35" s="89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80"/>
      <c r="Y35" s="80"/>
    </row>
    <row r="36" spans="2:25" x14ac:dyDescent="0.25">
      <c r="B36" s="92" t="s">
        <v>26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93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80"/>
      <c r="Y36" s="80"/>
    </row>
    <row r="37" spans="2:25" x14ac:dyDescent="0.25">
      <c r="B37" s="87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94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80"/>
      <c r="Y37" s="80"/>
    </row>
    <row r="38" spans="2:25" x14ac:dyDescent="0.25">
      <c r="B38" s="87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94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80"/>
      <c r="Y38" s="80"/>
    </row>
    <row r="39" spans="2:25" x14ac:dyDescent="0.25">
      <c r="B39" s="8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94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80"/>
      <c r="Y39" s="80"/>
    </row>
    <row r="40" spans="2:25" x14ac:dyDescent="0.25">
      <c r="B40" s="87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94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80"/>
      <c r="Y40" s="80"/>
    </row>
    <row r="41" spans="2:25" x14ac:dyDescent="0.25">
      <c r="B41" s="87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80"/>
      <c r="Y41" s="80"/>
    </row>
    <row r="42" spans="2:25" ht="15" customHeight="1" x14ac:dyDescent="0.25">
      <c r="B42" s="87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94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80"/>
      <c r="Y42" s="80"/>
    </row>
    <row r="43" spans="2:25" ht="16.5" thickBot="1" x14ac:dyDescent="0.3"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7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80"/>
      <c r="Y43" s="80"/>
    </row>
    <row r="44" spans="2:25" ht="16.5" thickTop="1" x14ac:dyDescent="0.25">
      <c r="B44" s="57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80"/>
      <c r="Y44" s="80"/>
    </row>
    <row r="45" spans="2:25" ht="15.75" customHeight="1" x14ac:dyDescent="0.25">
      <c r="B45" s="57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80"/>
      <c r="Y45" s="80"/>
    </row>
    <row r="46" spans="2:25" ht="24.95" customHeight="1" x14ac:dyDescent="0.25"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</row>
    <row r="47" spans="2:25" ht="24.95" customHeight="1" x14ac:dyDescent="0.25">
      <c r="B47" s="12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</row>
    <row r="48" spans="2:25" ht="24.95" customHeight="1" x14ac:dyDescent="0.25">
      <c r="B48" s="126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</row>
    <row r="49" spans="2:23" x14ac:dyDescent="0.25">
      <c r="B49" s="126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</row>
    <row r="50" spans="2:23" x14ac:dyDescent="0.25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2:23" x14ac:dyDescent="0.25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2:23" x14ac:dyDescent="0.25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</row>
    <row r="53" spans="2:23" x14ac:dyDescent="0.25">
      <c r="B53" s="126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</row>
    <row r="54" spans="2:23" x14ac:dyDescent="0.25"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2:23" x14ac:dyDescent="0.25"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2:23" x14ac:dyDescent="0.25"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2:23" x14ac:dyDescent="0.25"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2:23" x14ac:dyDescent="0.25"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2:23" x14ac:dyDescent="0.25"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2:23" x14ac:dyDescent="0.25"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</row>
    <row r="61" spans="2:23" x14ac:dyDescent="0.25"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2:23" x14ac:dyDescent="0.25"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</row>
    <row r="63" spans="2:23" x14ac:dyDescent="0.25">
      <c r="B63" s="12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2:23" x14ac:dyDescent="0.25"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14:23" x14ac:dyDescent="0.25"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14:23" x14ac:dyDescent="0.25">
      <c r="N66" s="127"/>
      <c r="O66" s="127"/>
      <c r="P66" s="127"/>
      <c r="Q66" s="127"/>
      <c r="R66" s="127"/>
      <c r="S66" s="127"/>
      <c r="T66" s="127"/>
      <c r="U66" s="127"/>
      <c r="V66" s="127"/>
      <c r="W66" s="127"/>
    </row>
    <row r="67" spans="14:23" x14ac:dyDescent="0.25"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14:23" x14ac:dyDescent="0.25"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</sheetData>
  <mergeCells count="21">
    <mergeCell ref="B25:B28"/>
    <mergeCell ref="I3:M3"/>
    <mergeCell ref="J8:M8"/>
    <mergeCell ref="B31:B34"/>
    <mergeCell ref="B12:B16"/>
    <mergeCell ref="J9:M9"/>
    <mergeCell ref="D17:G17"/>
    <mergeCell ref="D10:G10"/>
    <mergeCell ref="J4:M4"/>
    <mergeCell ref="J5:M5"/>
    <mergeCell ref="D35:G35"/>
    <mergeCell ref="D29:G29"/>
    <mergeCell ref="D23:G23"/>
    <mergeCell ref="I30:M31"/>
    <mergeCell ref="I32:M33"/>
    <mergeCell ref="I11:M11"/>
    <mergeCell ref="J7:M7"/>
    <mergeCell ref="D3:G3"/>
    <mergeCell ref="B5:B9"/>
    <mergeCell ref="B19:B22"/>
    <mergeCell ref="J6:M6"/>
  </mergeCells>
  <phoneticPr fontId="0" type="noConversion"/>
  <conditionalFormatting sqref="J13:M18">
    <cfRule type="cellIs" dxfId="16" priority="1" stopIfTrue="1" operator="lessThan">
      <formula>1.33</formula>
    </cfRule>
    <cfRule type="cellIs" dxfId="15" priority="2" stopIfTrue="1" operator="between">
      <formula>1.33</formula>
      <formula>2.66</formula>
    </cfRule>
    <cfRule type="cellIs" dxfId="14" priority="3" stopIfTrue="1" operator="greaterThan">
      <formula>2.66</formula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  <ignoredErrors>
    <ignoredError sqref="J23:M2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030A0"/>
    <pageSetUpPr fitToPage="1"/>
  </sheetPr>
  <dimension ref="H32:K33"/>
  <sheetViews>
    <sheetView zoomScaleNormal="100" zoomScaleSheetLayoutView="75" workbookViewId="0">
      <selection activeCell="K33" sqref="K33"/>
    </sheetView>
  </sheetViews>
  <sheetFormatPr defaultRowHeight="12.75" x14ac:dyDescent="0.2"/>
  <cols>
    <col min="1" max="16384" width="9.140625" style="1"/>
  </cols>
  <sheetData>
    <row r="32" spans="8:9" x14ac:dyDescent="0.2">
      <c r="H32" s="2"/>
      <c r="I32" s="2"/>
    </row>
    <row r="33" spans="10:11" ht="18" x14ac:dyDescent="0.25">
      <c r="J33" s="3" t="s">
        <v>34</v>
      </c>
      <c r="K33" s="4">
        <f>'Office 5S Audit'!M18</f>
        <v>0</v>
      </c>
    </row>
  </sheetData>
  <pageMargins left="0.25" right="0.25" top="0.75" bottom="0.75" header="0.3" footer="0.3"/>
  <pageSetup orientation="landscape" horizontalDpi="300" verticalDpi="300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B1:M87"/>
  <sheetViews>
    <sheetView workbookViewId="0">
      <selection activeCell="C11" sqref="C11"/>
    </sheetView>
  </sheetViews>
  <sheetFormatPr defaultRowHeight="12.75" x14ac:dyDescent="0.2"/>
  <cols>
    <col min="1" max="1" width="2.42578125" style="138" customWidth="1"/>
    <col min="2" max="2" width="6.140625" style="138" customWidth="1"/>
    <col min="3" max="4" width="9.140625" style="138"/>
    <col min="5" max="5" width="57" style="138" customWidth="1"/>
    <col min="6" max="10" width="9.140625" style="138"/>
    <col min="11" max="11" width="12.140625" style="138" customWidth="1"/>
    <col min="12" max="12" width="34.42578125" style="138" customWidth="1"/>
    <col min="13" max="13" width="27" style="138" customWidth="1"/>
    <col min="14" max="16384" width="9.140625" style="138"/>
  </cols>
  <sheetData>
    <row r="1" spans="2:13" s="129" customFormat="1" ht="26.25" x14ac:dyDescent="0.4">
      <c r="B1" s="255" t="s">
        <v>129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2:13" s="129" customFormat="1" ht="18" x14ac:dyDescent="0.25">
      <c r="B2" s="256"/>
      <c r="C2" s="256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2:13" s="129" customFormat="1" ht="18" x14ac:dyDescent="0.25">
      <c r="B3" s="131"/>
      <c r="C3" s="132" t="str">
        <f>IF(D3=1,"There is","There are")</f>
        <v>There are</v>
      </c>
      <c r="D3" s="133">
        <f>COUNTIF(K11:K30,"O")</f>
        <v>0</v>
      </c>
      <c r="E3" s="134" t="str">
        <f>IF(D3=1,"open action item","open action items")</f>
        <v>open action items</v>
      </c>
      <c r="F3" s="130"/>
      <c r="G3" s="130"/>
      <c r="H3" s="130"/>
      <c r="I3" s="130"/>
      <c r="J3" s="130"/>
      <c r="K3" s="130"/>
      <c r="L3" s="130"/>
      <c r="M3" s="130"/>
    </row>
    <row r="4" spans="2:13" s="129" customFormat="1" ht="18.75" thickBot="1" x14ac:dyDescent="0.3">
      <c r="B4" s="135"/>
      <c r="C4" s="136"/>
      <c r="F4" s="137"/>
      <c r="G4" s="137"/>
      <c r="H4" s="137"/>
      <c r="I4" s="137"/>
      <c r="J4" s="137"/>
      <c r="K4" s="137"/>
      <c r="L4" s="137"/>
      <c r="M4" s="130"/>
    </row>
    <row r="5" spans="2:13" s="129" customFormat="1" ht="18" x14ac:dyDescent="0.25">
      <c r="B5" s="145" t="s">
        <v>130</v>
      </c>
      <c r="C5" s="146"/>
      <c r="D5" s="147"/>
      <c r="E5" s="147"/>
      <c r="F5" s="147"/>
      <c r="G5" s="148"/>
      <c r="H5" s="148"/>
      <c r="I5" s="148"/>
      <c r="J5" s="148"/>
      <c r="K5" s="148"/>
      <c r="L5" s="149"/>
      <c r="M5" s="130"/>
    </row>
    <row r="6" spans="2:13" s="129" customFormat="1" ht="18" x14ac:dyDescent="0.25">
      <c r="B6" s="150"/>
      <c r="C6" s="151"/>
      <c r="D6" s="152"/>
      <c r="E6" s="153"/>
      <c r="F6" s="154"/>
      <c r="G6" s="155"/>
      <c r="H6" s="155"/>
      <c r="I6" s="155"/>
      <c r="J6" s="156"/>
      <c r="K6" s="156"/>
      <c r="L6" s="157"/>
      <c r="M6" s="130"/>
    </row>
    <row r="7" spans="2:13" s="129" customFormat="1" ht="18" x14ac:dyDescent="0.25">
      <c r="B7" s="158"/>
      <c r="C7" s="152"/>
      <c r="D7" s="159"/>
      <c r="E7" s="152"/>
      <c r="F7" s="152"/>
      <c r="G7" s="156"/>
      <c r="H7" s="156"/>
      <c r="I7" s="156"/>
      <c r="J7" s="156"/>
      <c r="K7" s="156"/>
      <c r="L7" s="160"/>
      <c r="M7" s="130"/>
    </row>
    <row r="8" spans="2:13" s="129" customFormat="1" ht="18.75" thickBot="1" x14ac:dyDescent="0.3">
      <c r="B8" s="161" t="s">
        <v>131</v>
      </c>
      <c r="C8" s="162"/>
      <c r="D8" s="163"/>
      <c r="E8" s="162"/>
      <c r="F8" s="152"/>
      <c r="G8" s="156"/>
      <c r="H8" s="156"/>
      <c r="I8" s="156"/>
      <c r="J8" s="156"/>
      <c r="K8" s="156"/>
      <c r="L8" s="160"/>
      <c r="M8" s="130"/>
    </row>
    <row r="9" spans="2:13" s="129" customFormat="1" ht="18.75" thickBot="1" x14ac:dyDescent="0.3">
      <c r="B9" s="161" t="s">
        <v>133</v>
      </c>
      <c r="C9" s="164"/>
      <c r="D9" s="163"/>
      <c r="E9" s="164"/>
      <c r="F9" s="164"/>
      <c r="G9" s="165"/>
      <c r="H9" s="165"/>
      <c r="I9" s="166"/>
      <c r="J9" s="166"/>
      <c r="K9" s="166"/>
      <c r="L9" s="167"/>
      <c r="M9" s="130"/>
    </row>
    <row r="10" spans="2:13" s="129" customFormat="1" ht="30.75" thickBot="1" x14ac:dyDescent="0.3">
      <c r="B10" s="168" t="s">
        <v>132</v>
      </c>
      <c r="C10" s="169" t="s">
        <v>121</v>
      </c>
      <c r="D10" s="170" t="s">
        <v>122</v>
      </c>
      <c r="E10" s="171" t="s">
        <v>123</v>
      </c>
      <c r="F10" s="172"/>
      <c r="G10" s="173" t="s">
        <v>139</v>
      </c>
      <c r="H10" s="173" t="s">
        <v>124</v>
      </c>
      <c r="I10" s="174" t="s">
        <v>125</v>
      </c>
      <c r="J10" s="174" t="s">
        <v>126</v>
      </c>
      <c r="K10" s="175" t="s">
        <v>127</v>
      </c>
      <c r="L10" s="176" t="s">
        <v>128</v>
      </c>
      <c r="M10" s="130"/>
    </row>
    <row r="11" spans="2:13" s="129" customFormat="1" ht="18" customHeight="1" x14ac:dyDescent="0.25">
      <c r="B11" s="103">
        <v>1</v>
      </c>
      <c r="C11" s="200"/>
      <c r="D11" s="104"/>
      <c r="E11" s="115"/>
      <c r="F11" s="122"/>
      <c r="G11" s="105"/>
      <c r="H11" s="203"/>
      <c r="I11" s="203"/>
      <c r="J11" s="203"/>
      <c r="K11" s="106"/>
      <c r="L11" s="118"/>
      <c r="M11" s="130"/>
    </row>
    <row r="12" spans="2:13" s="129" customFormat="1" ht="18" customHeight="1" x14ac:dyDescent="0.25">
      <c r="B12" s="107">
        <v>2</v>
      </c>
      <c r="C12" s="201"/>
      <c r="D12" s="108"/>
      <c r="E12" s="116"/>
      <c r="F12" s="123"/>
      <c r="G12" s="109"/>
      <c r="H12" s="204"/>
      <c r="I12" s="204"/>
      <c r="J12" s="204"/>
      <c r="K12" s="110"/>
      <c r="L12" s="119"/>
      <c r="M12" s="130"/>
    </row>
    <row r="13" spans="2:13" s="129" customFormat="1" ht="18" customHeight="1" x14ac:dyDescent="0.2">
      <c r="B13" s="107">
        <v>3</v>
      </c>
      <c r="C13" s="201"/>
      <c r="D13" s="108"/>
      <c r="E13" s="116"/>
      <c r="F13" s="123"/>
      <c r="G13" s="109"/>
      <c r="H13" s="204"/>
      <c r="I13" s="204"/>
      <c r="J13" s="204"/>
      <c r="K13" s="110"/>
      <c r="L13" s="120"/>
    </row>
    <row r="14" spans="2:13" s="129" customFormat="1" ht="18" customHeight="1" x14ac:dyDescent="0.2">
      <c r="B14" s="107">
        <v>4</v>
      </c>
      <c r="C14" s="201"/>
      <c r="D14" s="108"/>
      <c r="E14" s="116"/>
      <c r="F14" s="123"/>
      <c r="G14" s="109"/>
      <c r="H14" s="204"/>
      <c r="I14" s="204"/>
      <c r="J14" s="204"/>
      <c r="K14" s="110"/>
      <c r="L14" s="120"/>
    </row>
    <row r="15" spans="2:13" s="129" customFormat="1" ht="18" customHeight="1" x14ac:dyDescent="0.2">
      <c r="B15" s="107">
        <v>5</v>
      </c>
      <c r="C15" s="201"/>
      <c r="D15" s="108"/>
      <c r="E15" s="116"/>
      <c r="F15" s="123"/>
      <c r="G15" s="109"/>
      <c r="H15" s="204"/>
      <c r="I15" s="204"/>
      <c r="J15" s="204"/>
      <c r="K15" s="110"/>
      <c r="L15" s="120"/>
    </row>
    <row r="16" spans="2:13" s="129" customFormat="1" ht="18" customHeight="1" x14ac:dyDescent="0.2">
      <c r="B16" s="107">
        <v>6</v>
      </c>
      <c r="C16" s="201"/>
      <c r="D16" s="108"/>
      <c r="E16" s="116"/>
      <c r="F16" s="123"/>
      <c r="G16" s="109"/>
      <c r="H16" s="204"/>
      <c r="I16" s="204"/>
      <c r="J16" s="204"/>
      <c r="K16" s="110"/>
      <c r="L16" s="120"/>
    </row>
    <row r="17" spans="2:12" s="129" customFormat="1" ht="18" customHeight="1" x14ac:dyDescent="0.2">
      <c r="B17" s="107">
        <v>7</v>
      </c>
      <c r="C17" s="201"/>
      <c r="D17" s="108"/>
      <c r="E17" s="116"/>
      <c r="F17" s="123"/>
      <c r="G17" s="109"/>
      <c r="H17" s="204"/>
      <c r="I17" s="204"/>
      <c r="J17" s="204"/>
      <c r="K17" s="110"/>
      <c r="L17" s="120"/>
    </row>
    <row r="18" spans="2:12" s="129" customFormat="1" ht="18" customHeight="1" x14ac:dyDescent="0.2">
      <c r="B18" s="107">
        <v>8</v>
      </c>
      <c r="C18" s="201"/>
      <c r="D18" s="108"/>
      <c r="E18" s="116"/>
      <c r="F18" s="123"/>
      <c r="G18" s="109"/>
      <c r="H18" s="204"/>
      <c r="I18" s="204"/>
      <c r="J18" s="204"/>
      <c r="K18" s="110"/>
      <c r="L18" s="120"/>
    </row>
    <row r="19" spans="2:12" s="129" customFormat="1" ht="18" customHeight="1" x14ac:dyDescent="0.2">
      <c r="B19" s="107">
        <v>9</v>
      </c>
      <c r="C19" s="201"/>
      <c r="D19" s="108"/>
      <c r="E19" s="116"/>
      <c r="F19" s="123"/>
      <c r="G19" s="109"/>
      <c r="H19" s="204"/>
      <c r="I19" s="204"/>
      <c r="J19" s="204"/>
      <c r="K19" s="110"/>
      <c r="L19" s="120"/>
    </row>
    <row r="20" spans="2:12" s="129" customFormat="1" ht="18" customHeight="1" x14ac:dyDescent="0.2">
      <c r="B20" s="107">
        <v>10</v>
      </c>
      <c r="C20" s="201"/>
      <c r="D20" s="108"/>
      <c r="E20" s="116"/>
      <c r="F20" s="123"/>
      <c r="G20" s="109"/>
      <c r="H20" s="204"/>
      <c r="I20" s="204"/>
      <c r="J20" s="204"/>
      <c r="K20" s="110"/>
      <c r="L20" s="120"/>
    </row>
    <row r="21" spans="2:12" s="129" customFormat="1" ht="18" customHeight="1" x14ac:dyDescent="0.2">
      <c r="B21" s="107">
        <v>11</v>
      </c>
      <c r="C21" s="201"/>
      <c r="D21" s="108"/>
      <c r="E21" s="116"/>
      <c r="F21" s="123"/>
      <c r="G21" s="109"/>
      <c r="H21" s="204"/>
      <c r="I21" s="204"/>
      <c r="J21" s="204"/>
      <c r="K21" s="110"/>
      <c r="L21" s="120"/>
    </row>
    <row r="22" spans="2:12" s="129" customFormat="1" ht="18" customHeight="1" x14ac:dyDescent="0.2">
      <c r="B22" s="107">
        <v>12</v>
      </c>
      <c r="C22" s="201"/>
      <c r="D22" s="108"/>
      <c r="E22" s="116"/>
      <c r="F22" s="123"/>
      <c r="G22" s="109"/>
      <c r="H22" s="204"/>
      <c r="I22" s="204"/>
      <c r="J22" s="204"/>
      <c r="K22" s="110"/>
      <c r="L22" s="120"/>
    </row>
    <row r="23" spans="2:12" s="129" customFormat="1" ht="18" customHeight="1" x14ac:dyDescent="0.2">
      <c r="B23" s="107">
        <v>13</v>
      </c>
      <c r="C23" s="201"/>
      <c r="D23" s="108"/>
      <c r="E23" s="116"/>
      <c r="F23" s="123"/>
      <c r="G23" s="109"/>
      <c r="H23" s="204"/>
      <c r="I23" s="204"/>
      <c r="J23" s="204"/>
      <c r="K23" s="110"/>
      <c r="L23" s="120"/>
    </row>
    <row r="24" spans="2:12" s="129" customFormat="1" ht="18" customHeight="1" x14ac:dyDescent="0.2">
      <c r="B24" s="107">
        <v>14</v>
      </c>
      <c r="C24" s="201"/>
      <c r="D24" s="108"/>
      <c r="E24" s="116"/>
      <c r="F24" s="123"/>
      <c r="G24" s="109"/>
      <c r="H24" s="204"/>
      <c r="I24" s="204"/>
      <c r="J24" s="204"/>
      <c r="K24" s="110"/>
      <c r="L24" s="120"/>
    </row>
    <row r="25" spans="2:12" s="129" customFormat="1" ht="18" customHeight="1" x14ac:dyDescent="0.2">
      <c r="B25" s="107">
        <v>15</v>
      </c>
      <c r="C25" s="201"/>
      <c r="D25" s="108"/>
      <c r="E25" s="116"/>
      <c r="F25" s="123"/>
      <c r="G25" s="109"/>
      <c r="H25" s="204"/>
      <c r="I25" s="204"/>
      <c r="J25" s="204"/>
      <c r="K25" s="110"/>
      <c r="L25" s="120"/>
    </row>
    <row r="26" spans="2:12" s="129" customFormat="1" ht="18" customHeight="1" x14ac:dyDescent="0.2">
      <c r="B26" s="107">
        <v>16</v>
      </c>
      <c r="C26" s="201"/>
      <c r="D26" s="108"/>
      <c r="E26" s="116"/>
      <c r="F26" s="123"/>
      <c r="G26" s="109"/>
      <c r="H26" s="204"/>
      <c r="I26" s="204"/>
      <c r="J26" s="204"/>
      <c r="K26" s="110"/>
      <c r="L26" s="119"/>
    </row>
    <row r="27" spans="2:12" s="129" customFormat="1" ht="18" customHeight="1" x14ac:dyDescent="0.2">
      <c r="B27" s="107">
        <v>17</v>
      </c>
      <c r="C27" s="201"/>
      <c r="D27" s="108"/>
      <c r="E27" s="116"/>
      <c r="F27" s="123"/>
      <c r="G27" s="109"/>
      <c r="H27" s="204"/>
      <c r="I27" s="204"/>
      <c r="J27" s="204"/>
      <c r="K27" s="110"/>
      <c r="L27" s="119"/>
    </row>
    <row r="28" spans="2:12" s="129" customFormat="1" ht="18" customHeight="1" x14ac:dyDescent="0.2">
      <c r="B28" s="107">
        <v>18</v>
      </c>
      <c r="C28" s="201"/>
      <c r="D28" s="108"/>
      <c r="E28" s="116"/>
      <c r="F28" s="123"/>
      <c r="G28" s="109"/>
      <c r="H28" s="204"/>
      <c r="I28" s="204"/>
      <c r="J28" s="204"/>
      <c r="K28" s="110"/>
      <c r="L28" s="119"/>
    </row>
    <row r="29" spans="2:12" s="129" customFormat="1" ht="18" customHeight="1" x14ac:dyDescent="0.2">
      <c r="B29" s="107">
        <v>19</v>
      </c>
      <c r="C29" s="201"/>
      <c r="D29" s="108"/>
      <c r="E29" s="116"/>
      <c r="F29" s="123"/>
      <c r="G29" s="109"/>
      <c r="H29" s="204"/>
      <c r="I29" s="204"/>
      <c r="J29" s="204"/>
      <c r="K29" s="110"/>
      <c r="L29" s="119"/>
    </row>
    <row r="30" spans="2:12" s="129" customFormat="1" ht="18" customHeight="1" thickBot="1" x14ac:dyDescent="0.25">
      <c r="B30" s="111">
        <v>20</v>
      </c>
      <c r="C30" s="202"/>
      <c r="D30" s="112"/>
      <c r="E30" s="117"/>
      <c r="F30" s="124"/>
      <c r="G30" s="113"/>
      <c r="H30" s="205"/>
      <c r="I30" s="205"/>
      <c r="J30" s="205"/>
      <c r="K30" s="114"/>
      <c r="L30" s="121"/>
    </row>
    <row r="31" spans="2:12" s="129" customFormat="1" ht="14.25" x14ac:dyDescent="0.2"/>
    <row r="32" spans="2:12" s="129" customFormat="1" ht="15" x14ac:dyDescent="0.25">
      <c r="B32" s="139"/>
      <c r="C32" s="140"/>
      <c r="D32" s="141"/>
      <c r="E32" s="142"/>
    </row>
    <row r="33" spans="4:5" s="129" customFormat="1" ht="14.25" x14ac:dyDescent="0.2">
      <c r="D33" s="143"/>
    </row>
    <row r="34" spans="4:5" s="129" customFormat="1" ht="14.25" x14ac:dyDescent="0.2">
      <c r="E34" s="143"/>
    </row>
    <row r="35" spans="4:5" s="129" customFormat="1" ht="15" x14ac:dyDescent="0.25">
      <c r="E35" s="144"/>
    </row>
    <row r="36" spans="4:5" s="129" customFormat="1" ht="14.25" x14ac:dyDescent="0.2">
      <c r="E36" s="143"/>
    </row>
    <row r="37" spans="4:5" s="129" customFormat="1" ht="14.25" x14ac:dyDescent="0.2">
      <c r="D37" s="143"/>
      <c r="E37" s="143"/>
    </row>
    <row r="38" spans="4:5" s="129" customFormat="1" ht="14.25" x14ac:dyDescent="0.2">
      <c r="E38" s="143"/>
    </row>
    <row r="39" spans="4:5" s="129" customFormat="1" ht="14.25" x14ac:dyDescent="0.2">
      <c r="E39" s="143"/>
    </row>
    <row r="40" spans="4:5" s="129" customFormat="1" ht="14.25" x14ac:dyDescent="0.2">
      <c r="E40" s="143"/>
    </row>
    <row r="41" spans="4:5" s="129" customFormat="1" ht="14.25" x14ac:dyDescent="0.2">
      <c r="E41" s="143"/>
    </row>
    <row r="42" spans="4:5" s="129" customFormat="1" ht="14.25" x14ac:dyDescent="0.2"/>
    <row r="43" spans="4:5" s="129" customFormat="1" ht="14.25" x14ac:dyDescent="0.2"/>
    <row r="44" spans="4:5" s="129" customFormat="1" ht="14.25" x14ac:dyDescent="0.2"/>
    <row r="45" spans="4:5" s="129" customFormat="1" ht="14.25" x14ac:dyDescent="0.2"/>
    <row r="46" spans="4:5" s="129" customFormat="1" ht="14.25" x14ac:dyDescent="0.2"/>
    <row r="47" spans="4:5" s="129" customFormat="1" ht="14.25" x14ac:dyDescent="0.2"/>
    <row r="48" spans="4:5" s="129" customFormat="1" ht="14.25" x14ac:dyDescent="0.2"/>
    <row r="49" s="129" customFormat="1" ht="14.25" x14ac:dyDescent="0.2"/>
    <row r="50" s="129" customFormat="1" ht="14.25" x14ac:dyDescent="0.2"/>
    <row r="51" s="129" customFormat="1" ht="14.25" x14ac:dyDescent="0.2"/>
    <row r="52" s="129" customFormat="1" ht="14.25" x14ac:dyDescent="0.2"/>
    <row r="53" s="129" customFormat="1" ht="14.25" x14ac:dyDescent="0.2"/>
    <row r="54" s="129" customFormat="1" ht="14.25" x14ac:dyDescent="0.2"/>
    <row r="55" s="129" customFormat="1" ht="14.25" x14ac:dyDescent="0.2"/>
    <row r="56" s="129" customFormat="1" ht="14.25" x14ac:dyDescent="0.2"/>
    <row r="57" s="129" customFormat="1" ht="14.25" x14ac:dyDescent="0.2"/>
    <row r="58" s="129" customFormat="1" ht="14.25" x14ac:dyDescent="0.2"/>
    <row r="59" s="129" customFormat="1" ht="14.25" x14ac:dyDescent="0.2"/>
    <row r="60" s="129" customFormat="1" ht="14.25" x14ac:dyDescent="0.2"/>
    <row r="61" s="129" customFormat="1" ht="14.25" x14ac:dyDescent="0.2"/>
    <row r="62" s="129" customFormat="1" ht="14.25" x14ac:dyDescent="0.2"/>
    <row r="63" s="129" customFormat="1" ht="14.25" x14ac:dyDescent="0.2"/>
    <row r="64" s="129" customFormat="1" ht="14.25" x14ac:dyDescent="0.2"/>
    <row r="65" s="129" customFormat="1" ht="14.25" x14ac:dyDescent="0.2"/>
    <row r="66" s="129" customFormat="1" ht="14.25" x14ac:dyDescent="0.2"/>
    <row r="67" s="129" customFormat="1" ht="14.25" x14ac:dyDescent="0.2"/>
    <row r="68" s="129" customFormat="1" ht="14.25" x14ac:dyDescent="0.2"/>
    <row r="69" s="129" customFormat="1" ht="14.25" x14ac:dyDescent="0.2"/>
    <row r="70" s="129" customFormat="1" ht="14.25" x14ac:dyDescent="0.2"/>
    <row r="71" s="129" customFormat="1" ht="14.25" x14ac:dyDescent="0.2"/>
    <row r="72" s="129" customFormat="1" ht="14.25" x14ac:dyDescent="0.2"/>
    <row r="73" s="129" customFormat="1" ht="14.25" x14ac:dyDescent="0.2"/>
    <row r="74" s="129" customFormat="1" ht="14.25" x14ac:dyDescent="0.2"/>
    <row r="75" s="129" customFormat="1" ht="14.25" x14ac:dyDescent="0.2"/>
    <row r="76" s="129" customFormat="1" ht="14.25" x14ac:dyDescent="0.2"/>
    <row r="77" s="129" customFormat="1" ht="14.25" x14ac:dyDescent="0.2"/>
    <row r="78" s="129" customFormat="1" ht="14.25" x14ac:dyDescent="0.2"/>
    <row r="79" s="129" customFormat="1" ht="14.25" x14ac:dyDescent="0.2"/>
    <row r="80" s="129" customFormat="1" ht="14.25" x14ac:dyDescent="0.2"/>
    <row r="81" s="129" customFormat="1" ht="14.25" x14ac:dyDescent="0.2"/>
    <row r="82" s="129" customFormat="1" ht="14.25" x14ac:dyDescent="0.2"/>
    <row r="83" s="129" customFormat="1" ht="14.25" x14ac:dyDescent="0.2"/>
    <row r="84" s="129" customFormat="1" ht="14.25" x14ac:dyDescent="0.2"/>
    <row r="85" s="129" customFormat="1" ht="14.25" x14ac:dyDescent="0.2"/>
    <row r="86" s="129" customFormat="1" ht="14.25" x14ac:dyDescent="0.2"/>
    <row r="87" s="129" customFormat="1" ht="14.25" x14ac:dyDescent="0.2"/>
  </sheetData>
  <mergeCells count="2">
    <mergeCell ref="B1:M1"/>
    <mergeCell ref="B2:C2"/>
  </mergeCells>
  <phoneticPr fontId="17" type="noConversion"/>
  <pageMargins left="0.25" right="0.25" top="0.75" bottom="0.75" header="0.3" footer="0.3"/>
  <pageSetup scale="78" orientation="landscape" horizontalDpi="4294967293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AL48"/>
  <sheetViews>
    <sheetView showGridLines="0" workbookViewId="0">
      <selection activeCell="A5" sqref="A5"/>
    </sheetView>
  </sheetViews>
  <sheetFormatPr defaultColWidth="4" defaultRowHeight="12.75" x14ac:dyDescent="0.2"/>
  <cols>
    <col min="1" max="34" width="2.7109375" style="5" customWidth="1"/>
    <col min="35" max="16384" width="4" style="5"/>
  </cols>
  <sheetData>
    <row r="1" spans="1:38" ht="8.1" customHeight="1" thickTop="1" thickBot="1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4"/>
      <c r="AI1" s="6"/>
      <c r="AJ1" s="6"/>
      <c r="AK1" s="6"/>
      <c r="AL1" s="6"/>
    </row>
    <row r="2" spans="1:38" ht="23.1" customHeight="1" thickTop="1" thickBot="1" x14ac:dyDescent="0.35">
      <c r="A2" s="257" t="s">
        <v>77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9"/>
    </row>
    <row r="3" spans="1:38" ht="8.1" customHeight="1" thickTop="1" thickBot="1" x14ac:dyDescent="0.25">
      <c r="A3" s="3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36"/>
      <c r="AI3" s="6"/>
      <c r="AJ3" s="6"/>
      <c r="AK3" s="6"/>
      <c r="AL3" s="6"/>
    </row>
    <row r="4" spans="1:38" ht="17.100000000000001" customHeight="1" x14ac:dyDescent="0.2">
      <c r="A4" s="37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 t="s">
        <v>36</v>
      </c>
      <c r="AE4" s="7"/>
      <c r="AF4" s="7"/>
      <c r="AG4" s="7"/>
      <c r="AH4" s="38"/>
    </row>
    <row r="5" spans="1:38" ht="17.100000000000001" customHeight="1" x14ac:dyDescent="0.2">
      <c r="A5" s="3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9"/>
      <c r="AF5" s="9"/>
      <c r="AG5" s="9"/>
      <c r="AH5" s="40"/>
    </row>
    <row r="6" spans="1:38" ht="17.100000000000001" customHeight="1" x14ac:dyDescent="0.2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1"/>
      <c r="AE6" s="9"/>
      <c r="AF6" s="9"/>
      <c r="AG6" s="9"/>
      <c r="AH6" s="40"/>
    </row>
    <row r="7" spans="1:38" ht="17.100000000000001" customHeight="1" x14ac:dyDescent="0.2">
      <c r="A7" s="41" t="s">
        <v>37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42"/>
    </row>
    <row r="8" spans="1:38" ht="17.100000000000001" customHeight="1" x14ac:dyDescent="0.2">
      <c r="A8" s="39" t="s">
        <v>38</v>
      </c>
      <c r="B8" s="13" t="s">
        <v>39</v>
      </c>
      <c r="C8" s="9" t="s">
        <v>40</v>
      </c>
      <c r="D8" s="9"/>
      <c r="E8" s="9"/>
      <c r="F8" s="9"/>
      <c r="G8" s="9"/>
      <c r="H8" s="9"/>
      <c r="I8" s="9"/>
      <c r="J8" s="14" t="s">
        <v>41</v>
      </c>
      <c r="K8" s="9" t="s">
        <v>42</v>
      </c>
      <c r="L8" s="9"/>
      <c r="M8" s="9"/>
      <c r="N8" s="9"/>
      <c r="O8" s="9"/>
      <c r="P8" s="9"/>
      <c r="Q8" s="14" t="s">
        <v>43</v>
      </c>
      <c r="R8" s="9" t="s">
        <v>44</v>
      </c>
      <c r="S8" s="9"/>
      <c r="T8" s="9"/>
      <c r="U8" s="9"/>
      <c r="V8" s="9"/>
      <c r="W8" s="9"/>
      <c r="X8" s="14" t="s">
        <v>45</v>
      </c>
      <c r="Y8" s="9"/>
      <c r="Z8" s="9"/>
      <c r="AA8" s="9"/>
      <c r="AB8" s="9"/>
      <c r="AC8" s="9"/>
      <c r="AD8" s="14" t="s">
        <v>46</v>
      </c>
      <c r="AE8" s="9" t="s">
        <v>47</v>
      </c>
      <c r="AF8" s="9"/>
      <c r="AG8" s="9"/>
      <c r="AH8" s="40"/>
    </row>
    <row r="9" spans="1:38" ht="17.100000000000001" customHeight="1" x14ac:dyDescent="0.2">
      <c r="A9" s="39"/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40"/>
    </row>
    <row r="10" spans="1:38" ht="17.100000000000001" customHeight="1" x14ac:dyDescent="0.2">
      <c r="A10" s="39"/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40"/>
    </row>
    <row r="11" spans="1:38" ht="17.100000000000001" customHeight="1" x14ac:dyDescent="0.2">
      <c r="A11" s="43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44"/>
    </row>
    <row r="12" spans="1:38" ht="17.100000000000001" customHeight="1" x14ac:dyDescent="0.2">
      <c r="A12" s="41" t="s">
        <v>48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7" t="s">
        <v>49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8"/>
      <c r="X12" s="12" t="s">
        <v>50</v>
      </c>
      <c r="Y12" s="12"/>
      <c r="Z12" s="12"/>
      <c r="AA12" s="12"/>
      <c r="AB12" s="12"/>
      <c r="AC12" s="12"/>
      <c r="AD12" s="12"/>
      <c r="AE12" s="12"/>
      <c r="AF12" s="12"/>
      <c r="AG12" s="12"/>
      <c r="AH12" s="42"/>
    </row>
    <row r="13" spans="1:38" ht="17.100000000000001" customHeight="1" x14ac:dyDescent="0.2">
      <c r="A13" s="39"/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1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40"/>
    </row>
    <row r="14" spans="1:38" ht="17.100000000000001" customHeight="1" x14ac:dyDescent="0.2">
      <c r="A14" s="4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1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20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44"/>
    </row>
    <row r="15" spans="1:38" ht="17.100000000000001" customHeight="1" x14ac:dyDescent="0.2">
      <c r="A15" s="41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7" t="s">
        <v>52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8"/>
      <c r="X15" s="12" t="s">
        <v>53</v>
      </c>
      <c r="Y15" s="12"/>
      <c r="Z15" s="12"/>
      <c r="AA15" s="12"/>
      <c r="AB15" s="12"/>
      <c r="AC15" s="12"/>
      <c r="AD15" s="12"/>
      <c r="AE15" s="12"/>
      <c r="AF15" s="12"/>
      <c r="AG15" s="12"/>
      <c r="AH15" s="42"/>
    </row>
    <row r="16" spans="1:38" ht="17.100000000000001" customHeight="1" x14ac:dyDescent="0.2">
      <c r="A16" s="39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1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0"/>
    </row>
    <row r="17" spans="1:34" ht="17.100000000000001" customHeight="1" x14ac:dyDescent="0.2">
      <c r="A17" s="4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1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20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44"/>
    </row>
    <row r="18" spans="1:34" ht="17.100000000000001" customHeight="1" x14ac:dyDescent="0.2">
      <c r="A18" s="39" t="s">
        <v>54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40"/>
    </row>
    <row r="19" spans="1:34" ht="17.100000000000001" customHeight="1" x14ac:dyDescent="0.2">
      <c r="A19" s="3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40"/>
    </row>
    <row r="20" spans="1:34" ht="17.100000000000001" customHeight="1" x14ac:dyDescent="0.2">
      <c r="A20" s="3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40"/>
    </row>
    <row r="21" spans="1:34" ht="17.100000000000001" customHeight="1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7"/>
    </row>
    <row r="22" spans="1:34" ht="3.95" customHeight="1" thickTop="1" x14ac:dyDescent="0.2"/>
    <row r="23" spans="1:34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4"/>
    </row>
    <row r="24" spans="1:34" ht="13.5" thickBot="1" x14ac:dyDescent="0.25"/>
    <row r="25" spans="1:34" ht="8.1" customHeight="1" thickTop="1" thickBot="1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</row>
    <row r="26" spans="1:34" ht="23.1" customHeight="1" thickTop="1" thickBot="1" x14ac:dyDescent="0.35">
      <c r="A26" s="257" t="s">
        <v>77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9"/>
    </row>
    <row r="27" spans="1:34" ht="8.1" customHeight="1" thickTop="1" thickBot="1" x14ac:dyDescent="0.25">
      <c r="A27" s="35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6"/>
    </row>
    <row r="28" spans="1:34" ht="17.100000000000001" customHeight="1" x14ac:dyDescent="0.2">
      <c r="A28" s="48" t="s">
        <v>35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1" t="s">
        <v>36</v>
      </c>
      <c r="AE28" s="30"/>
      <c r="AF28" s="30"/>
      <c r="AG28" s="30"/>
      <c r="AH28" s="49"/>
    </row>
    <row r="29" spans="1:34" ht="17.100000000000001" customHeight="1" x14ac:dyDescent="0.2">
      <c r="A29" s="3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9"/>
      <c r="AF29" s="9"/>
      <c r="AG29" s="9"/>
      <c r="AH29" s="40"/>
    </row>
    <row r="30" spans="1:34" ht="17.100000000000001" customHeight="1" x14ac:dyDescent="0.2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1"/>
      <c r="AE30" s="9"/>
      <c r="AF30" s="9"/>
      <c r="AG30" s="9"/>
      <c r="AH30" s="40"/>
    </row>
    <row r="31" spans="1:34" ht="17.100000000000001" customHeight="1" x14ac:dyDescent="0.2">
      <c r="A31" s="41" t="s">
        <v>37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42"/>
    </row>
    <row r="32" spans="1:34" ht="17.100000000000001" customHeight="1" x14ac:dyDescent="0.2">
      <c r="A32" s="39" t="s">
        <v>38</v>
      </c>
      <c r="B32" s="13" t="s">
        <v>39</v>
      </c>
      <c r="C32" s="9" t="s">
        <v>40</v>
      </c>
      <c r="D32" s="9"/>
      <c r="E32" s="9"/>
      <c r="F32" s="9"/>
      <c r="G32" s="9"/>
      <c r="H32" s="9"/>
      <c r="I32" s="9"/>
      <c r="J32" s="14" t="s">
        <v>41</v>
      </c>
      <c r="K32" s="9" t="s">
        <v>42</v>
      </c>
      <c r="L32" s="9"/>
      <c r="M32" s="9"/>
      <c r="N32" s="9"/>
      <c r="O32" s="9"/>
      <c r="P32" s="9"/>
      <c r="Q32" s="14" t="s">
        <v>43</v>
      </c>
      <c r="R32" s="9" t="s">
        <v>44</v>
      </c>
      <c r="S32" s="9"/>
      <c r="T32" s="9"/>
      <c r="U32" s="9"/>
      <c r="V32" s="9"/>
      <c r="W32" s="9"/>
      <c r="X32" s="14" t="s">
        <v>45</v>
      </c>
      <c r="Y32" s="9"/>
      <c r="Z32" s="9"/>
      <c r="AA32" s="9"/>
      <c r="AB32" s="9"/>
      <c r="AC32" s="9"/>
      <c r="AD32" s="14" t="s">
        <v>46</v>
      </c>
      <c r="AE32" s="9" t="s">
        <v>47</v>
      </c>
      <c r="AF32" s="9"/>
      <c r="AG32" s="9"/>
      <c r="AH32" s="40"/>
    </row>
    <row r="33" spans="1:34" ht="17.100000000000001" customHeight="1" x14ac:dyDescent="0.2">
      <c r="A33" s="39"/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40"/>
    </row>
    <row r="34" spans="1:34" ht="17.100000000000001" customHeight="1" x14ac:dyDescent="0.2">
      <c r="A34" s="39"/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0"/>
    </row>
    <row r="35" spans="1:34" ht="17.100000000000001" customHeight="1" x14ac:dyDescent="0.2">
      <c r="A35" s="43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44"/>
    </row>
    <row r="36" spans="1:34" ht="17.100000000000001" customHeight="1" x14ac:dyDescent="0.2">
      <c r="A36" s="41" t="s">
        <v>48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7" t="s">
        <v>49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8"/>
      <c r="X36" s="12" t="s">
        <v>50</v>
      </c>
      <c r="Y36" s="12"/>
      <c r="Z36" s="12"/>
      <c r="AA36" s="12"/>
      <c r="AB36" s="12"/>
      <c r="AC36" s="12"/>
      <c r="AD36" s="12"/>
      <c r="AE36" s="12"/>
      <c r="AF36" s="12"/>
      <c r="AG36" s="12"/>
      <c r="AH36" s="42"/>
    </row>
    <row r="37" spans="1:34" ht="17.100000000000001" customHeight="1" x14ac:dyDescent="0.2">
      <c r="A37" s="39"/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  <c r="M37" s="9"/>
      <c r="N37" s="9"/>
      <c r="O37" s="9"/>
      <c r="P37" s="9"/>
      <c r="Q37" s="9"/>
      <c r="R37" s="9"/>
      <c r="S37" s="9"/>
      <c r="T37" s="9"/>
      <c r="U37" s="9"/>
      <c r="V37" s="9"/>
      <c r="W37" s="1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0"/>
    </row>
    <row r="38" spans="1:34" ht="17.100000000000001" customHeight="1" x14ac:dyDescent="0.2">
      <c r="A38" s="4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20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44"/>
    </row>
    <row r="39" spans="1:34" ht="17.100000000000001" customHeight="1" x14ac:dyDescent="0.2">
      <c r="A39" s="41" t="s">
        <v>51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7" t="s">
        <v>52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8"/>
      <c r="X39" s="12" t="s">
        <v>53</v>
      </c>
      <c r="Y39" s="12"/>
      <c r="Z39" s="12"/>
      <c r="AA39" s="12"/>
      <c r="AB39" s="12"/>
      <c r="AC39" s="12"/>
      <c r="AD39" s="12"/>
      <c r="AE39" s="12"/>
      <c r="AF39" s="12"/>
      <c r="AG39" s="12"/>
      <c r="AH39" s="42"/>
    </row>
    <row r="40" spans="1:34" ht="17.100000000000001" customHeight="1" x14ac:dyDescent="0.2">
      <c r="A40" s="39"/>
      <c r="B40" s="9"/>
      <c r="C40" s="9"/>
      <c r="D40" s="9"/>
      <c r="E40" s="9"/>
      <c r="F40" s="9"/>
      <c r="G40" s="9"/>
      <c r="H40" s="9"/>
      <c r="I40" s="9"/>
      <c r="J40" s="9"/>
      <c r="K40" s="9"/>
      <c r="L40" s="10"/>
      <c r="M40" s="9"/>
      <c r="N40" s="9"/>
      <c r="O40" s="9"/>
      <c r="P40" s="9"/>
      <c r="Q40" s="9"/>
      <c r="R40" s="9"/>
      <c r="S40" s="9"/>
      <c r="T40" s="9"/>
      <c r="U40" s="9"/>
      <c r="V40" s="9"/>
      <c r="W40" s="1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0"/>
    </row>
    <row r="41" spans="1:34" ht="17.100000000000001" customHeight="1" x14ac:dyDescent="0.2">
      <c r="A41" s="4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20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44"/>
    </row>
    <row r="42" spans="1:34" ht="17.100000000000001" customHeight="1" x14ac:dyDescent="0.2">
      <c r="A42" s="39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0"/>
    </row>
    <row r="43" spans="1:34" ht="17.100000000000001" customHeight="1" x14ac:dyDescent="0.2">
      <c r="A43" s="3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0"/>
    </row>
    <row r="44" spans="1:34" ht="17.100000000000001" customHeight="1" x14ac:dyDescent="0.2">
      <c r="A44" s="3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0"/>
    </row>
    <row r="45" spans="1:34" ht="17.100000000000001" customHeight="1" thickBot="1" x14ac:dyDescent="0.2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7"/>
    </row>
    <row r="46" spans="1:34" ht="3.95" customHeight="1" thickTop="1" x14ac:dyDescent="0.2"/>
    <row r="47" spans="1:34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3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4"/>
    </row>
    <row r="48" spans="1:34" x14ac:dyDescent="0.2">
      <c r="A48" s="22"/>
    </row>
  </sheetData>
  <mergeCells count="2">
    <mergeCell ref="A2:AH2"/>
    <mergeCell ref="A26:AH26"/>
  </mergeCells>
  <phoneticPr fontId="0" type="noConversion"/>
  <printOptions horizontalCentered="1"/>
  <pageMargins left="0.6" right="0.6" top="0.5" bottom="0.5" header="0" footer="0.4"/>
  <pageSetup orientation="portrait" horizontalDpi="720" verticalDpi="720" r:id="rId1"/>
  <headerFooter alignWithMargins="0">
    <oddHeader>&amp;L&amp;8In Pursuit of Operational Excellence&amp;R&amp;8www.opexsg.com</oddHeader>
    <oddFooter>&amp;L&amp;8&amp;"Arial"Last Updated: 09 Sept 2017&amp;C&amp;8&amp;"Arial"**** Confidential ****&amp;R&amp;8&amp;"Arial"Page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1:E24"/>
  <sheetViews>
    <sheetView workbookViewId="0">
      <selection activeCell="C4" sqref="C4"/>
    </sheetView>
  </sheetViews>
  <sheetFormatPr defaultRowHeight="12.75" x14ac:dyDescent="0.2"/>
  <cols>
    <col min="1" max="1" width="2.85546875" style="138" customWidth="1"/>
    <col min="2" max="2" width="12" style="178" customWidth="1"/>
    <col min="3" max="3" width="25.42578125" style="178" customWidth="1"/>
    <col min="4" max="4" width="31.85546875" style="178" customWidth="1"/>
    <col min="5" max="5" width="32.85546875" style="178" customWidth="1"/>
    <col min="6" max="16384" width="9.140625" style="138"/>
  </cols>
  <sheetData>
    <row r="1" spans="2:5" ht="42" customHeight="1" x14ac:dyDescent="0.4">
      <c r="B1" s="260" t="s">
        <v>55</v>
      </c>
      <c r="C1" s="260"/>
      <c r="D1" s="260"/>
      <c r="E1" s="260"/>
    </row>
    <row r="2" spans="2:5" ht="13.5" thickBot="1" x14ac:dyDescent="0.25"/>
    <row r="3" spans="2:5" s="177" customFormat="1" ht="55.5" customHeight="1" x14ac:dyDescent="0.2">
      <c r="B3" s="180" t="s">
        <v>0</v>
      </c>
      <c r="C3" s="181" t="s">
        <v>1</v>
      </c>
      <c r="D3" s="181" t="s">
        <v>2</v>
      </c>
      <c r="E3" s="182" t="s">
        <v>3</v>
      </c>
    </row>
    <row r="4" spans="2:5" ht="30" customHeight="1" x14ac:dyDescent="0.2">
      <c r="B4" s="186">
        <v>1</v>
      </c>
      <c r="C4" s="179"/>
      <c r="D4" s="179"/>
      <c r="E4" s="183"/>
    </row>
    <row r="5" spans="2:5" ht="30" customHeight="1" x14ac:dyDescent="0.2">
      <c r="B5" s="186">
        <v>2</v>
      </c>
      <c r="C5" s="179"/>
      <c r="D5" s="179"/>
      <c r="E5" s="183"/>
    </row>
    <row r="6" spans="2:5" ht="30" customHeight="1" x14ac:dyDescent="0.2">
      <c r="B6" s="186">
        <v>3</v>
      </c>
      <c r="C6" s="179"/>
      <c r="D6" s="179"/>
      <c r="E6" s="183"/>
    </row>
    <row r="7" spans="2:5" ht="30" customHeight="1" x14ac:dyDescent="0.2">
      <c r="B7" s="186">
        <v>4</v>
      </c>
      <c r="C7" s="179"/>
      <c r="D7" s="179"/>
      <c r="E7" s="183"/>
    </row>
    <row r="8" spans="2:5" ht="30" customHeight="1" x14ac:dyDescent="0.2">
      <c r="B8" s="186">
        <v>5</v>
      </c>
      <c r="C8" s="179"/>
      <c r="D8" s="179"/>
      <c r="E8" s="183"/>
    </row>
    <row r="9" spans="2:5" ht="30" customHeight="1" x14ac:dyDescent="0.2">
      <c r="B9" s="186">
        <v>6</v>
      </c>
      <c r="C9" s="179"/>
      <c r="D9" s="179"/>
      <c r="E9" s="183"/>
    </row>
    <row r="10" spans="2:5" ht="30" customHeight="1" x14ac:dyDescent="0.2">
      <c r="B10" s="186">
        <v>7</v>
      </c>
      <c r="C10" s="179"/>
      <c r="D10" s="179"/>
      <c r="E10" s="183"/>
    </row>
    <row r="11" spans="2:5" ht="30" customHeight="1" x14ac:dyDescent="0.2">
      <c r="B11" s="186">
        <v>8</v>
      </c>
      <c r="C11" s="179"/>
      <c r="D11" s="179"/>
      <c r="E11" s="183"/>
    </row>
    <row r="12" spans="2:5" ht="30" customHeight="1" x14ac:dyDescent="0.2">
      <c r="B12" s="186">
        <v>9</v>
      </c>
      <c r="C12" s="179"/>
      <c r="D12" s="179"/>
      <c r="E12" s="183"/>
    </row>
    <row r="13" spans="2:5" ht="30" customHeight="1" x14ac:dyDescent="0.2">
      <c r="B13" s="186">
        <v>10</v>
      </c>
      <c r="C13" s="179"/>
      <c r="D13" s="179"/>
      <c r="E13" s="183"/>
    </row>
    <row r="14" spans="2:5" ht="30" customHeight="1" x14ac:dyDescent="0.2">
      <c r="B14" s="186">
        <v>11</v>
      </c>
      <c r="C14" s="179"/>
      <c r="D14" s="179"/>
      <c r="E14" s="183"/>
    </row>
    <row r="15" spans="2:5" ht="30" customHeight="1" x14ac:dyDescent="0.2">
      <c r="B15" s="186">
        <v>12</v>
      </c>
      <c r="C15" s="179"/>
      <c r="D15" s="179"/>
      <c r="E15" s="183"/>
    </row>
    <row r="16" spans="2:5" ht="30" customHeight="1" x14ac:dyDescent="0.2">
      <c r="B16" s="186">
        <v>13</v>
      </c>
      <c r="C16" s="179"/>
      <c r="D16" s="179"/>
      <c r="E16" s="183"/>
    </row>
    <row r="17" spans="2:5" ht="30" customHeight="1" x14ac:dyDescent="0.2">
      <c r="B17" s="186">
        <v>14</v>
      </c>
      <c r="C17" s="179"/>
      <c r="D17" s="179"/>
      <c r="E17" s="183"/>
    </row>
    <row r="18" spans="2:5" ht="30" customHeight="1" x14ac:dyDescent="0.2">
      <c r="B18" s="186">
        <v>15</v>
      </c>
      <c r="C18" s="179"/>
      <c r="D18" s="179"/>
      <c r="E18" s="183"/>
    </row>
    <row r="19" spans="2:5" ht="30" customHeight="1" x14ac:dyDescent="0.2">
      <c r="B19" s="186">
        <v>16</v>
      </c>
      <c r="C19" s="179"/>
      <c r="D19" s="179"/>
      <c r="E19" s="183"/>
    </row>
    <row r="20" spans="2:5" ht="30" customHeight="1" x14ac:dyDescent="0.2">
      <c r="B20" s="186">
        <v>17</v>
      </c>
      <c r="C20" s="179"/>
      <c r="D20" s="179"/>
      <c r="E20" s="183"/>
    </row>
    <row r="21" spans="2:5" ht="30" customHeight="1" x14ac:dyDescent="0.2">
      <c r="B21" s="186">
        <v>18</v>
      </c>
      <c r="C21" s="179"/>
      <c r="D21" s="179"/>
      <c r="E21" s="183"/>
    </row>
    <row r="22" spans="2:5" ht="30" customHeight="1" x14ac:dyDescent="0.2">
      <c r="B22" s="186">
        <v>19</v>
      </c>
      <c r="C22" s="179"/>
      <c r="D22" s="179"/>
      <c r="E22" s="183"/>
    </row>
    <row r="23" spans="2:5" ht="30" customHeight="1" x14ac:dyDescent="0.2">
      <c r="B23" s="186">
        <v>20</v>
      </c>
      <c r="C23" s="179"/>
      <c r="D23" s="179"/>
      <c r="E23" s="183"/>
    </row>
    <row r="24" spans="2:5" ht="30" customHeight="1" thickBot="1" x14ac:dyDescent="0.25">
      <c r="B24" s="187">
        <v>21</v>
      </c>
      <c r="C24" s="184"/>
      <c r="D24" s="184"/>
      <c r="E24" s="185"/>
    </row>
  </sheetData>
  <mergeCells count="1">
    <mergeCell ref="B1:E1"/>
  </mergeCells>
  <phoneticPr fontId="0" type="noConversion"/>
  <pageMargins left="0.25" right="0.25" top="0.75" bottom="0.75" header="0.3" footer="0.3"/>
  <pageSetup orientation="portrait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AY575"/>
  <sheetViews>
    <sheetView workbookViewId="0">
      <selection activeCell="A4" sqref="A4"/>
    </sheetView>
  </sheetViews>
  <sheetFormatPr defaultRowHeight="12.75" x14ac:dyDescent="0.2"/>
  <cols>
    <col min="1" max="1" width="12.7109375" bestFit="1" customWidth="1"/>
    <col min="2" max="2" width="20.7109375" customWidth="1"/>
    <col min="3" max="3" width="3.28515625" customWidth="1"/>
    <col min="4" max="4" width="20.7109375" customWidth="1"/>
    <col min="5" max="5" width="3.28515625" customWidth="1"/>
    <col min="6" max="6" width="20.7109375" customWidth="1"/>
    <col min="7" max="7" width="3.28515625" customWidth="1"/>
    <col min="8" max="8" width="20.7109375" customWidth="1"/>
    <col min="9" max="9" width="3.28515625" customWidth="1"/>
    <col min="10" max="10" width="20.7109375" customWidth="1"/>
    <col min="11" max="11" width="3.28515625" customWidth="1"/>
    <col min="12" max="12" width="0.28515625" customWidth="1"/>
    <col min="13" max="13" width="39.28515625" customWidth="1"/>
    <col min="15" max="15" width="11" customWidth="1"/>
    <col min="16" max="16" width="2.28515625" customWidth="1"/>
    <col min="17" max="17" width="10.85546875" customWidth="1"/>
    <col min="18" max="18" width="5" customWidth="1"/>
    <col min="19" max="19" width="3.28515625" customWidth="1"/>
    <col min="26" max="51" width="9.140625" style="1"/>
  </cols>
  <sheetData>
    <row r="1" spans="1:5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U1"/>
      <c r="AV1"/>
      <c r="AW1"/>
      <c r="AX1"/>
      <c r="AY1"/>
    </row>
    <row r="2" spans="1:51" x14ac:dyDescent="0.2">
      <c r="A2" s="263" t="s">
        <v>120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U2"/>
      <c r="AV2"/>
      <c r="AW2"/>
      <c r="AX2"/>
      <c r="AY2"/>
    </row>
    <row r="3" spans="1:5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AU3"/>
      <c r="AV3"/>
      <c r="AW3"/>
      <c r="AX3"/>
      <c r="AY3"/>
    </row>
    <row r="4" spans="1:51" s="193" customFormat="1" ht="38.25" customHeight="1" x14ac:dyDescent="0.2">
      <c r="A4" s="197" t="s">
        <v>116</v>
      </c>
      <c r="B4" s="261" t="s">
        <v>78</v>
      </c>
      <c r="C4" s="262"/>
      <c r="D4" s="261" t="s">
        <v>112</v>
      </c>
      <c r="E4" s="262"/>
      <c r="F4" s="261" t="s">
        <v>79</v>
      </c>
      <c r="G4" s="262"/>
      <c r="H4" s="261" t="s">
        <v>80</v>
      </c>
      <c r="I4" s="262"/>
      <c r="J4" s="261" t="s">
        <v>81</v>
      </c>
      <c r="K4" s="262"/>
      <c r="L4" s="198"/>
      <c r="M4" s="199" t="s">
        <v>117</v>
      </c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</row>
    <row r="5" spans="1:51" s="193" customFormat="1" ht="120" customHeight="1" x14ac:dyDescent="0.2">
      <c r="A5" s="188" t="s">
        <v>82</v>
      </c>
      <c r="B5" s="189" t="s">
        <v>83</v>
      </c>
      <c r="C5" s="50" t="e">
        <f>#REF!</f>
        <v>#REF!</v>
      </c>
      <c r="D5" s="189" t="s">
        <v>84</v>
      </c>
      <c r="E5" s="50" t="e">
        <f>#REF!</f>
        <v>#REF!</v>
      </c>
      <c r="F5" s="190" t="s">
        <v>85</v>
      </c>
      <c r="G5" s="50" t="e">
        <f>#REF!</f>
        <v>#REF!</v>
      </c>
      <c r="H5" s="189" t="s">
        <v>86</v>
      </c>
      <c r="I5" s="50" t="e">
        <f>#REF!</f>
        <v>#REF!</v>
      </c>
      <c r="J5" s="190" t="s">
        <v>87</v>
      </c>
      <c r="K5" s="50" t="e">
        <f>#REF!</f>
        <v>#REF!</v>
      </c>
      <c r="L5" s="51"/>
      <c r="M5" s="191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</row>
    <row r="6" spans="1:51" s="193" customFormat="1" ht="120" customHeight="1" x14ac:dyDescent="0.2">
      <c r="A6" s="188" t="s">
        <v>88</v>
      </c>
      <c r="B6" s="189" t="s">
        <v>89</v>
      </c>
      <c r="C6" s="53" t="e">
        <f>$C$5</f>
        <v>#REF!</v>
      </c>
      <c r="D6" s="189" t="s">
        <v>90</v>
      </c>
      <c r="E6" s="54" t="e">
        <f>$E$5</f>
        <v>#REF!</v>
      </c>
      <c r="F6" s="190" t="s">
        <v>91</v>
      </c>
      <c r="G6" s="53" t="e">
        <f>$G$5</f>
        <v>#REF!</v>
      </c>
      <c r="H6" s="189" t="s">
        <v>92</v>
      </c>
      <c r="I6" s="54" t="e">
        <f>$I$5</f>
        <v>#REF!</v>
      </c>
      <c r="J6" s="190" t="s">
        <v>93</v>
      </c>
      <c r="K6" s="53" t="e">
        <f>$K$5</f>
        <v>#REF!</v>
      </c>
      <c r="L6" s="52"/>
      <c r="M6" s="191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</row>
    <row r="7" spans="1:51" s="193" customFormat="1" ht="120" customHeight="1" x14ac:dyDescent="0.2">
      <c r="A7" s="188" t="s">
        <v>94</v>
      </c>
      <c r="B7" s="189" t="s">
        <v>95</v>
      </c>
      <c r="C7" s="53" t="e">
        <f>$C$5</f>
        <v>#REF!</v>
      </c>
      <c r="D7" s="189" t="s">
        <v>96</v>
      </c>
      <c r="E7" s="54" t="e">
        <f>$E$5</f>
        <v>#REF!</v>
      </c>
      <c r="F7" s="190" t="s">
        <v>97</v>
      </c>
      <c r="G7" s="53" t="e">
        <f>$G$5</f>
        <v>#REF!</v>
      </c>
      <c r="H7" s="189" t="s">
        <v>98</v>
      </c>
      <c r="I7" s="55" t="e">
        <f>$I$5</f>
        <v>#REF!</v>
      </c>
      <c r="J7" s="190" t="s">
        <v>99</v>
      </c>
      <c r="K7" s="53" t="e">
        <f>$K$5</f>
        <v>#REF!</v>
      </c>
      <c r="L7" s="52"/>
      <c r="M7" s="191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</row>
    <row r="8" spans="1:51" s="193" customFormat="1" ht="120" customHeight="1" x14ac:dyDescent="0.2">
      <c r="A8" s="188" t="s">
        <v>100</v>
      </c>
      <c r="B8" s="194" t="s">
        <v>101</v>
      </c>
      <c r="C8" s="53" t="e">
        <f>$C$5</f>
        <v>#REF!</v>
      </c>
      <c r="D8" s="194" t="s">
        <v>102</v>
      </c>
      <c r="E8" s="54" t="e">
        <f>$E$5</f>
        <v>#REF!</v>
      </c>
      <c r="F8" s="195" t="s">
        <v>103</v>
      </c>
      <c r="G8" s="53" t="e">
        <f>$G$5</f>
        <v>#REF!</v>
      </c>
      <c r="H8" s="194" t="s">
        <v>104</v>
      </c>
      <c r="I8" s="55" t="e">
        <f>$I$5</f>
        <v>#REF!</v>
      </c>
      <c r="J8" s="195" t="s">
        <v>105</v>
      </c>
      <c r="K8" s="53" t="e">
        <f>$K$5</f>
        <v>#REF!</v>
      </c>
      <c r="L8" s="52"/>
      <c r="M8" s="191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</row>
    <row r="9" spans="1:51" s="193" customFormat="1" ht="120" customHeight="1" x14ac:dyDescent="0.2">
      <c r="A9" s="188" t="s">
        <v>106</v>
      </c>
      <c r="B9" s="194" t="s">
        <v>107</v>
      </c>
      <c r="C9" s="53" t="e">
        <f>$C$5</f>
        <v>#REF!</v>
      </c>
      <c r="D9" s="194" t="s">
        <v>108</v>
      </c>
      <c r="E9" s="54" t="e">
        <f>$E$5</f>
        <v>#REF!</v>
      </c>
      <c r="F9" s="195" t="s">
        <v>109</v>
      </c>
      <c r="G9" s="53" t="e">
        <f>$G$5</f>
        <v>#REF!</v>
      </c>
      <c r="H9" s="194" t="s">
        <v>110</v>
      </c>
      <c r="I9" s="53" t="e">
        <f>$I$5</f>
        <v>#REF!</v>
      </c>
      <c r="J9" s="195" t="s">
        <v>111</v>
      </c>
      <c r="K9" s="53" t="e">
        <f>$K$5</f>
        <v>#REF!</v>
      </c>
      <c r="L9" s="52"/>
      <c r="M9" s="191"/>
      <c r="N9" s="192"/>
      <c r="O9" s="196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</row>
    <row r="10" spans="1:5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2"/>
      <c r="P10" s="1"/>
      <c r="Q10" s="1"/>
      <c r="R10" s="1"/>
      <c r="S10" s="1"/>
      <c r="T10" s="1"/>
      <c r="U10" s="1"/>
      <c r="V10" s="1"/>
      <c r="W10" s="1"/>
      <c r="X10" s="1"/>
      <c r="Y10" s="1"/>
      <c r="AU10"/>
      <c r="AV10"/>
      <c r="AW10"/>
      <c r="AX10"/>
      <c r="AY10"/>
    </row>
    <row r="11" spans="1:5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02"/>
      <c r="P11" s="1"/>
      <c r="Q11" s="1"/>
      <c r="R11" s="1"/>
      <c r="S11" s="1"/>
      <c r="T11" s="1"/>
      <c r="U11" s="1"/>
      <c r="V11" s="1"/>
      <c r="W11" s="1"/>
      <c r="X11" s="1"/>
      <c r="Y11" s="1"/>
      <c r="AU11"/>
      <c r="AV11"/>
      <c r="AW11"/>
      <c r="AX11"/>
      <c r="AY11"/>
    </row>
    <row r="12" spans="1:5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2"/>
      <c r="P12" s="1"/>
      <c r="Q12" s="1"/>
      <c r="R12" s="1"/>
      <c r="S12" s="1"/>
      <c r="T12" s="1"/>
      <c r="U12" s="1"/>
      <c r="V12" s="1"/>
      <c r="W12" s="1"/>
      <c r="X12" s="1"/>
      <c r="Y12" s="1"/>
      <c r="AU12"/>
      <c r="AV12"/>
      <c r="AW12"/>
      <c r="AX12"/>
      <c r="AY12"/>
    </row>
    <row r="13" spans="1:5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2"/>
      <c r="P13" s="1"/>
      <c r="Q13" s="1"/>
      <c r="R13" s="1"/>
      <c r="S13" s="1"/>
      <c r="T13" s="1"/>
      <c r="U13" s="1"/>
      <c r="V13" s="1"/>
      <c r="W13" s="1"/>
      <c r="X13" s="1"/>
      <c r="Y13" s="1"/>
      <c r="AU13"/>
      <c r="AV13"/>
      <c r="AW13"/>
      <c r="AX13"/>
      <c r="AY13"/>
    </row>
    <row r="14" spans="1:5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02"/>
      <c r="P14" s="1"/>
      <c r="Q14" s="1"/>
      <c r="R14" s="1"/>
      <c r="S14" s="1"/>
      <c r="T14" s="1"/>
      <c r="U14" s="1"/>
      <c r="V14" s="1"/>
      <c r="W14" s="1"/>
      <c r="X14" s="1"/>
      <c r="Y14" s="1"/>
      <c r="AU14"/>
      <c r="AV14"/>
      <c r="AW14"/>
      <c r="AX14"/>
      <c r="AY14"/>
    </row>
    <row r="15" spans="1:5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2"/>
      <c r="P15" s="1"/>
      <c r="Q15" s="1"/>
      <c r="R15" s="1"/>
      <c r="S15" s="1"/>
      <c r="T15" s="1"/>
      <c r="U15" s="1"/>
      <c r="V15" s="1"/>
      <c r="W15" s="1"/>
      <c r="X15" s="1"/>
      <c r="Y15" s="1"/>
      <c r="AU15"/>
      <c r="AV15"/>
      <c r="AW15"/>
      <c r="AX15"/>
      <c r="AY15"/>
    </row>
    <row r="16" spans="1:5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U16"/>
      <c r="AV16"/>
      <c r="AW16"/>
      <c r="AX16"/>
      <c r="AY16"/>
    </row>
    <row r="17" spans="1:5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U17"/>
      <c r="AV17"/>
      <c r="AW17"/>
      <c r="AX17"/>
      <c r="AY17"/>
    </row>
    <row r="18" spans="1:5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U18"/>
      <c r="AV18"/>
      <c r="AW18"/>
      <c r="AX18"/>
      <c r="AY18"/>
    </row>
    <row r="19" spans="1:5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AU19"/>
      <c r="AV19"/>
      <c r="AW19"/>
      <c r="AX19"/>
      <c r="AY19"/>
    </row>
    <row r="20" spans="1:5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AU20"/>
      <c r="AV20"/>
      <c r="AW20"/>
      <c r="AX20"/>
      <c r="AY20"/>
    </row>
    <row r="21" spans="1:5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AU21"/>
      <c r="AV21"/>
      <c r="AW21"/>
      <c r="AX21"/>
      <c r="AY21"/>
    </row>
    <row r="22" spans="1:5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AU22"/>
      <c r="AV22"/>
      <c r="AW22"/>
      <c r="AX22"/>
      <c r="AY22"/>
    </row>
    <row r="23" spans="1:5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AU23"/>
      <c r="AV23"/>
      <c r="AW23"/>
      <c r="AX23"/>
      <c r="AY23"/>
    </row>
    <row r="24" spans="1:5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AU24"/>
      <c r="AV24"/>
      <c r="AW24"/>
      <c r="AX24"/>
      <c r="AY24"/>
    </row>
    <row r="25" spans="1:5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AU25"/>
      <c r="AV25"/>
      <c r="AW25"/>
      <c r="AX25"/>
      <c r="AY25"/>
    </row>
    <row r="26" spans="1:5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AU26"/>
      <c r="AV26"/>
      <c r="AW26"/>
      <c r="AX26"/>
      <c r="AY26"/>
    </row>
    <row r="27" spans="1:5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AU27"/>
      <c r="AV27"/>
      <c r="AW27"/>
      <c r="AX27"/>
      <c r="AY27"/>
    </row>
    <row r="28" spans="1:5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AU28"/>
      <c r="AV28"/>
      <c r="AW28"/>
      <c r="AX28"/>
      <c r="AY28"/>
    </row>
    <row r="29" spans="1:5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AU29"/>
      <c r="AV29"/>
      <c r="AW29"/>
      <c r="AX29"/>
      <c r="AY29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AU30"/>
      <c r="AV30"/>
      <c r="AW30"/>
      <c r="AX30"/>
      <c r="AY30"/>
    </row>
    <row r="31" spans="1:5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U31"/>
      <c r="AV31"/>
      <c r="AW31"/>
      <c r="AX31"/>
      <c r="AY31"/>
    </row>
    <row r="32" spans="1:5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AU32"/>
      <c r="AV32"/>
      <c r="AW32"/>
      <c r="AX32"/>
      <c r="AY32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</sheetData>
  <mergeCells count="6">
    <mergeCell ref="J4:K4"/>
    <mergeCell ref="A2:M3"/>
    <mergeCell ref="B4:C4"/>
    <mergeCell ref="D4:E4"/>
    <mergeCell ref="F4:G4"/>
    <mergeCell ref="H4:I4"/>
  </mergeCells>
  <phoneticPr fontId="17" type="noConversion"/>
  <conditionalFormatting sqref="C5 E5 G5 I5 K5:L5">
    <cfRule type="cellIs" dxfId="13" priority="1" stopIfTrue="1" operator="greaterThanOrEqual">
      <formula>4.5</formula>
    </cfRule>
  </conditionalFormatting>
  <conditionalFormatting sqref="L7">
    <cfRule type="cellIs" dxfId="12" priority="2" stopIfTrue="1" operator="greaterThanOrEqual">
      <formula>3.5</formula>
    </cfRule>
    <cfRule type="cellIs" dxfId="11" priority="3" stopIfTrue="1" operator="between">
      <formula>2.5</formula>
      <formula>3.5</formula>
    </cfRule>
  </conditionalFormatting>
  <conditionalFormatting sqref="L8">
    <cfRule type="cellIs" dxfId="10" priority="4" stopIfTrue="1" operator="greaterThanOrEqual">
      <formula>3.5</formula>
    </cfRule>
    <cfRule type="cellIs" dxfId="9" priority="5" stopIfTrue="1" operator="between">
      <formula>1.5</formula>
      <formula>3.5</formula>
    </cfRule>
  </conditionalFormatting>
  <conditionalFormatting sqref="L6">
    <cfRule type="cellIs" dxfId="8" priority="6" stopIfTrue="1" operator="greaterThanOrEqual">
      <formula>3.5</formula>
    </cfRule>
  </conditionalFormatting>
  <conditionalFormatting sqref="C8 E8 G8 I8 K8">
    <cfRule type="cellIs" dxfId="7" priority="7" stopIfTrue="1" operator="greaterThanOrEqual">
      <formula>2.75</formula>
    </cfRule>
    <cfRule type="cellIs" dxfId="6" priority="8" stopIfTrue="1" operator="between">
      <formula>1.3</formula>
      <formula>2.75</formula>
    </cfRule>
  </conditionalFormatting>
  <conditionalFormatting sqref="C9 E9 G9 I9 K9">
    <cfRule type="cellIs" dxfId="5" priority="9" stopIfTrue="1" operator="greaterThanOrEqual">
      <formula>2.75</formula>
    </cfRule>
    <cfRule type="cellIs" dxfId="4" priority="10" stopIfTrue="1" operator="between">
      <formula>1.33</formula>
      <formula>2.75</formula>
    </cfRule>
    <cfRule type="cellIs" dxfId="3" priority="11" stopIfTrue="1" operator="lessThan">
      <formula>1.33</formula>
    </cfRule>
  </conditionalFormatting>
  <conditionalFormatting sqref="C6 E6 G6 I6 K6">
    <cfRule type="cellIs" dxfId="2" priority="12" stopIfTrue="1" operator="between">
      <formula>2.76</formula>
      <formula>3.8</formula>
    </cfRule>
  </conditionalFormatting>
  <conditionalFormatting sqref="C7 E7 G7 I7 K7">
    <cfRule type="cellIs" dxfId="1" priority="13" stopIfTrue="1" operator="greaterThanOrEqual">
      <formula>2.75</formula>
    </cfRule>
    <cfRule type="cellIs" dxfId="0" priority="14" stopIfTrue="1" operator="between">
      <formula>2.5</formula>
      <formula>2.75</formula>
    </cfRule>
  </conditionalFormatting>
  <pageMargins left="0.25" right="0.25" top="0.75" bottom="0.75" header="0.3" footer="0.3"/>
  <pageSetup scale="79" fitToHeight="0" orientation="landscape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P14"/>
  <sheetViews>
    <sheetView workbookViewId="0">
      <selection activeCell="C6" sqref="C6"/>
    </sheetView>
  </sheetViews>
  <sheetFormatPr defaultRowHeight="12.75" x14ac:dyDescent="0.2"/>
  <cols>
    <col min="1" max="1" width="4.28515625" style="138" customWidth="1"/>
    <col min="2" max="4" width="45.7109375" style="138" customWidth="1"/>
    <col min="5" max="5" width="18.28515625" style="138" customWidth="1"/>
    <col min="6" max="16384" width="9.140625" style="138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/>
      <c r="B2" s="263" t="s">
        <v>141</v>
      </c>
      <c r="C2" s="263"/>
      <c r="D2" s="26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1"/>
      <c r="B3" s="263"/>
      <c r="C3" s="263"/>
      <c r="D3" s="26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06" customFormat="1" ht="60" customHeight="1" thickBot="1" x14ac:dyDescent="0.25">
      <c r="A5" s="100"/>
      <c r="B5" s="217" t="s">
        <v>118</v>
      </c>
      <c r="C5" s="218" t="s">
        <v>62</v>
      </c>
      <c r="D5" s="219" t="s">
        <v>119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60" customHeight="1" x14ac:dyDescent="0.2">
      <c r="A6" s="1"/>
      <c r="B6" s="214">
        <v>1</v>
      </c>
      <c r="C6" s="215">
        <v>5</v>
      </c>
      <c r="D6" s="216">
        <f>'Office 5S Audit'!J18+1</f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60" customHeight="1" x14ac:dyDescent="0.2">
      <c r="A7" s="1"/>
      <c r="B7" s="209">
        <v>2</v>
      </c>
      <c r="C7" s="207">
        <v>4</v>
      </c>
      <c r="D7" s="210">
        <f>'Office 5S Audit'!K18+2</f>
        <v>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60" customHeight="1" x14ac:dyDescent="0.2">
      <c r="A8" s="1"/>
      <c r="B8" s="209">
        <v>3</v>
      </c>
      <c r="C8" s="207">
        <v>3</v>
      </c>
      <c r="D8" s="210">
        <f>'Office 5S Audit'!L18+3</f>
        <v>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60" customHeight="1" thickBot="1" x14ac:dyDescent="0.25">
      <c r="A9" s="1"/>
      <c r="B9" s="211">
        <v>4</v>
      </c>
      <c r="C9" s="212">
        <v>2</v>
      </c>
      <c r="D9" s="213">
        <f>'Office 5S Audit'!M18+4</f>
        <v>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7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6.5" thickBot="1" x14ac:dyDescent="0.3">
      <c r="A11" s="1"/>
      <c r="B11" s="208" t="s">
        <v>140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12.5" customHeight="1" thickBot="1" x14ac:dyDescent="0.25">
      <c r="A12" s="1"/>
      <c r="B12" s="266"/>
      <c r="C12" s="267"/>
      <c r="D12" s="26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" x14ac:dyDescent="0.2">
      <c r="A13" s="1"/>
      <c r="B13" s="101" t="s">
        <v>142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mergeCells count="2">
    <mergeCell ref="B2:D3"/>
    <mergeCell ref="B12:D12"/>
  </mergeCells>
  <phoneticPr fontId="1" type="noConversion"/>
  <pageMargins left="0.25" right="0.25" top="0.75" bottom="0.75" header="0.3" footer="0.3"/>
  <pageSetup scale="99" fitToHeight="0" orientation="landscape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030A0"/>
    <pageSetUpPr fitToPage="1"/>
  </sheetPr>
  <dimension ref="H32:K33"/>
  <sheetViews>
    <sheetView zoomScaleNormal="100" zoomScaleSheetLayoutView="75" workbookViewId="0">
      <selection activeCell="K33" sqref="K33"/>
    </sheetView>
  </sheetViews>
  <sheetFormatPr defaultRowHeight="12.75" x14ac:dyDescent="0.2"/>
  <cols>
    <col min="1" max="16384" width="9.140625" style="1"/>
  </cols>
  <sheetData>
    <row r="32" spans="8:9" x14ac:dyDescent="0.2">
      <c r="H32" s="2"/>
      <c r="I32" s="2"/>
    </row>
    <row r="33" spans="10:11" ht="18" x14ac:dyDescent="0.25">
      <c r="J33" s="3" t="s">
        <v>34</v>
      </c>
      <c r="K33" s="4">
        <f>'Office 5S Audit'!J18</f>
        <v>0</v>
      </c>
    </row>
  </sheetData>
  <phoneticPr fontId="0" type="noConversion"/>
  <pageMargins left="0.25" right="0.25" top="0.75" bottom="0.75" header="0.3" footer="0.3"/>
  <pageSetup orientation="landscape" horizontalDpi="300" verticalDpi="300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  <pageSetUpPr fitToPage="1"/>
  </sheetPr>
  <dimension ref="H32:K33"/>
  <sheetViews>
    <sheetView zoomScaleNormal="100" zoomScaleSheetLayoutView="75" workbookViewId="0">
      <selection activeCell="K33" sqref="K33"/>
    </sheetView>
  </sheetViews>
  <sheetFormatPr defaultRowHeight="12.75" x14ac:dyDescent="0.2"/>
  <cols>
    <col min="1" max="16384" width="9.140625" style="1"/>
  </cols>
  <sheetData>
    <row r="32" spans="8:9" x14ac:dyDescent="0.2">
      <c r="H32" s="2"/>
      <c r="I32" s="2"/>
    </row>
    <row r="33" spans="10:11" ht="18" x14ac:dyDescent="0.25">
      <c r="J33" s="3" t="s">
        <v>34</v>
      </c>
      <c r="K33" s="4">
        <f>'Office 5S Audit'!K18</f>
        <v>0</v>
      </c>
    </row>
  </sheetData>
  <pageMargins left="0.25" right="0.25" top="0.75" bottom="0.75" header="0.3" footer="0.3"/>
  <pageSetup orientation="landscape" horizontalDpi="300" verticalDpi="300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  <pageSetUpPr fitToPage="1"/>
  </sheetPr>
  <dimension ref="H32:K33"/>
  <sheetViews>
    <sheetView zoomScaleNormal="100" zoomScaleSheetLayoutView="75" workbookViewId="0">
      <selection activeCell="K33" sqref="K33"/>
    </sheetView>
  </sheetViews>
  <sheetFormatPr defaultRowHeight="12.75" x14ac:dyDescent="0.2"/>
  <cols>
    <col min="1" max="16384" width="9.140625" style="1"/>
  </cols>
  <sheetData>
    <row r="32" spans="8:9" x14ac:dyDescent="0.2">
      <c r="H32" s="2"/>
      <c r="I32" s="2"/>
    </row>
    <row r="33" spans="10:11" ht="18" x14ac:dyDescent="0.25">
      <c r="J33" s="3" t="s">
        <v>34</v>
      </c>
      <c r="K33" s="4">
        <f>'Office 5S Audit'!L18</f>
        <v>0</v>
      </c>
    </row>
  </sheetData>
  <pageMargins left="0.25" right="0.25" top="0.75" bottom="0.75" header="0.3" footer="0.3"/>
  <pageSetup orientation="landscape" horizontalDpi="300" verticalDpi="300" r:id="rId1"/>
  <headerFooter alignWithMargins="0">
    <oddHeader>&amp;L&amp;8&amp;"Arial"In Pursuit of Operational Excellence&amp;C&amp;"Arial,Bold"&amp;16&amp;A&amp;R&amp;8&amp;"Arial"www.opexsg.com</oddHeader>
    <oddFooter>&amp;L&amp;8&amp;"Arial"Last Updated: 09 Sept 2017&amp;C&amp;8&amp;"Arial"**** Confidential ****&amp;R&amp;8&amp;"Arial"Page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Office 5S Audit</vt:lpstr>
      <vt:lpstr>Office 5S Action Plan</vt:lpstr>
      <vt:lpstr>Red Tag</vt:lpstr>
      <vt:lpstr>Red Tag Items Log</vt:lpstr>
      <vt:lpstr>Maturity Matrix</vt:lpstr>
      <vt:lpstr>5S Office Trend Data</vt:lpstr>
      <vt:lpstr>5S Office Charts - Period 1</vt:lpstr>
      <vt:lpstr>5S Office Charts - Period 2</vt:lpstr>
      <vt:lpstr>5S Office Charts - Period 3</vt:lpstr>
      <vt:lpstr>5S Office Charts - Period 4</vt:lpstr>
      <vt:lpstr>'5S Office Trend Data'!Print_Area</vt:lpstr>
      <vt:lpstr>'Maturity Matrix'!Print_Area</vt:lpstr>
      <vt:lpstr>'Office 5S Action Plan'!Print_Area</vt:lpstr>
      <vt:lpstr>'Office 5S Audit'!Print_Area</vt:lpstr>
      <vt:lpstr>'Red Tag'!Print_Area</vt:lpstr>
      <vt:lpstr>'Red Tag Items Log'!Print_Area</vt:lpstr>
    </vt:vector>
  </TitlesOfParts>
  <Manager/>
  <Company/>
  <LinksUpToDate>false</LinksUpToDate>
  <SharedDoc>false</SharedDoc>
  <HyperlinkBase>http://www.opexsg.com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5S Tools and Control Plan</dc:title>
  <dc:creator/>
  <cp:keywords>5S</cp:keywords>
  <dc:description>In Pursuit of Operational Excellence - http://www.opexsg.com</dc:description>
  <cp:lastModifiedBy>David A. Stewart</cp:lastModifiedBy>
  <cp:lastPrinted>2017-08-05T15:00:58Z</cp:lastPrinted>
  <dcterms:created xsi:type="dcterms:W3CDTF">2017-08-05T14:21:54Z</dcterms:created>
  <dcterms:modified xsi:type="dcterms:W3CDTF">2017-08-05T15:01:51Z</dcterms:modified>
</cp:coreProperties>
</file>